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20360" activeTab="0"/>
  </bookViews>
  <sheets>
    <sheet name="Motor fuel taxes" sheetId="1" r:id="rId1"/>
    <sheet name="IRS Excise Taxes" sheetId="2" r:id="rId2"/>
    <sheet name="CPI" sheetId="3" r:id="rId3"/>
    <sheet name="Revenue projects_CBO" sheetId="4" r:id="rId4"/>
  </sheets>
  <definedNames/>
  <calcPr fullCalcOnLoad="1"/>
</workbook>
</file>

<file path=xl/sharedStrings.xml><?xml version="1.0" encoding="utf-8"?>
<sst xmlns="http://schemas.openxmlformats.org/spreadsheetml/2006/main" count="1163" uniqueCount="330">
  <si>
    <t>[Money amounts are in thousands of dollars]</t>
  </si>
  <si>
    <t xml:space="preserve">Type of excise tax or fee by agency to which reported or paid                             </t>
  </si>
  <si>
    <t>2009 [13]</t>
  </si>
  <si>
    <t>Tax rates in effect on October 1, 2005</t>
  </si>
  <si>
    <t>Total</t>
  </si>
  <si>
    <t>by quarter ending—</t>
  </si>
  <si>
    <t>Tax rates in effect on October 1, 2006</t>
  </si>
  <si>
    <t>Tax rates in effect on October 1, 2007</t>
  </si>
  <si>
    <t>Grand total excise tax collections</t>
  </si>
  <si>
    <t>various</t>
  </si>
  <si>
    <t>COLLECTIONS OR LIABILITIES REPORTED BY THE INTERNAL REVENUE SERVICE [1]</t>
  </si>
  <si>
    <t>Total excise tax collections</t>
  </si>
  <si>
    <t>Retail excise taxes:</t>
  </si>
  <si>
    <t>Luxury taxes:</t>
  </si>
  <si>
    <t>Passenger vehicles (expired, January 1, 2003)</t>
  </si>
  <si>
    <t>3 percent of price in excess of $40,000, expired 1/1/03</t>
  </si>
  <si>
    <t>expired 1/1/03</t>
  </si>
  <si>
    <t>Boats (repealed, January 1, 1993)</t>
  </si>
  <si>
    <t>N/A</t>
  </si>
  <si>
    <t>Aircraft (repealed, January 1, 1993)</t>
  </si>
  <si>
    <t>Jewelry (repealed, January 1, 1993)</t>
  </si>
  <si>
    <t>Furs (repealed, January 1, 1993)</t>
  </si>
  <si>
    <t>Dyed diesel fuel used in trains:</t>
  </si>
  <si>
    <t>Total, excluding floor stocks</t>
  </si>
  <si>
    <t>$.044 per gallon; reduced to $.034 on 1/1/05; reduced to $.024 on 7/1/05</t>
  </si>
  <si>
    <t>$0.024 per gallon</t>
  </si>
  <si>
    <t>$0.001 per gallon</t>
  </si>
  <si>
    <t xml:space="preserve"> Floor stocks </t>
  </si>
  <si>
    <t>Dyed diesel fuel for certain intercity or local buses</t>
  </si>
  <si>
    <t>$0.074 per gallon; repealed 1/1/05</t>
  </si>
  <si>
    <t>Dyed diesel</t>
  </si>
  <si>
    <t>$.001 per gallon</t>
  </si>
  <si>
    <t>Dyed kerosene</t>
  </si>
  <si>
    <t>Special motor fuels: (expired, September 30, 2011)</t>
  </si>
  <si>
    <t>$0.136 per gallon</t>
  </si>
  <si>
    <t>Floor stocks</t>
  </si>
  <si>
    <t>Liquefied petroleum gas [2]</t>
  </si>
  <si>
    <t>Compressed natural gas</t>
  </si>
  <si>
    <t>$0.4854 per 1000 cubic feet</t>
  </si>
  <si>
    <t>$0.183 per gasoline gallon equivalent (GGE)</t>
  </si>
  <si>
    <t>Alcohol fuels [2]</t>
  </si>
  <si>
    <t>Fuels used commercially on inland waterways [3]</t>
  </si>
  <si>
    <t>$0.244 per gallon; reduced to $.234 on 1/1/05;  reduced to $.224 on 7/1/05</t>
  </si>
  <si>
    <t>$0.224 per gallon, reduced to $.201 as of 1/1/07</t>
  </si>
  <si>
    <t>$0.200 per gallon</t>
  </si>
  <si>
    <t>LUST tax on inland waterways fuel use</t>
  </si>
  <si>
    <t>Truck, trailer, and semitrailer chassis and bodies, and tractors</t>
  </si>
  <si>
    <t>12 percent of price</t>
  </si>
  <si>
    <t>Manufacturer's excise taxes:</t>
  </si>
  <si>
    <t>Gas guzzlers [2]</t>
  </si>
  <si>
    <t>Highway-type tires [2]</t>
  </si>
  <si>
    <t>Tires other than biasply or super single [4]</t>
  </si>
  <si>
    <t>0.0945 by weight</t>
  </si>
  <si>
    <t>$0.0945 by weight</t>
  </si>
  <si>
    <t>Biasply or super single tires [4]</t>
  </si>
  <si>
    <t>as of 6/2006, $0.04725 by weight</t>
  </si>
  <si>
    <t>$0.04725 by weight</t>
  </si>
  <si>
    <t>Super single tires for steering [4]</t>
  </si>
  <si>
    <t>as of 6/2006, $0.0945 by weight</t>
  </si>
  <si>
    <t>Liquid Fuel - FOP</t>
  </si>
  <si>
    <t>Aviation gasoline [5]</t>
  </si>
  <si>
    <t>$0.194 per gallon</t>
  </si>
  <si>
    <t>Gasoline, except for use in gasohol:</t>
  </si>
  <si>
    <t>$0.184 per gallon</t>
  </si>
  <si>
    <t>Diesel fuel, except for trains and intercity buses:</t>
  </si>
  <si>
    <t>Total, excluding floor stocks [2]</t>
  </si>
  <si>
    <t>$0.244 per gallon</t>
  </si>
  <si>
    <t>Diesel-water fuel emulsion</t>
  </si>
  <si>
    <t>$0.198 per gallon</t>
  </si>
  <si>
    <t>Kerosene for use in aviation</t>
  </si>
  <si>
    <t>Other exempt fuels</t>
  </si>
  <si>
    <t>Alternative fuel:</t>
  </si>
  <si>
    <t>Liquid petroleum gas</t>
  </si>
  <si>
    <t>$0.183 per gallon</t>
  </si>
  <si>
    <t>Biodiesel fuel, not used as fuel</t>
  </si>
  <si>
    <t>P series fuel</t>
  </si>
  <si>
    <t>Liquefied hydrogen</t>
  </si>
  <si>
    <t xml:space="preserve">$0.184 per gallon </t>
  </si>
  <si>
    <t>Liquefied fuel derived from coal</t>
  </si>
  <si>
    <t>Liquefied hydrocarbons - biomass</t>
  </si>
  <si>
    <t>Liquefied natural gas</t>
  </si>
  <si>
    <t>$0.243 per gallon</t>
  </si>
  <si>
    <t>Gasoline for use in gasohol by alcohol content:</t>
  </si>
  <si>
    <t>Total, excluding floor stocks:</t>
  </si>
  <si>
    <t>5.7 percent under 7.7 percent</t>
  </si>
  <si>
    <t xml:space="preserve">$0.16369 per gallon; repealed 1/1/05  </t>
  </si>
  <si>
    <t xml:space="preserve">repealed 1/1/05  </t>
  </si>
  <si>
    <t xml:space="preserve">7.7 percent under 10 percent </t>
  </si>
  <si>
    <t xml:space="preserve">$0.15596 per gallon; repealed 1/1/05 </t>
  </si>
  <si>
    <t xml:space="preserve">repealed 1/1/05 </t>
  </si>
  <si>
    <t>10 percent or more</t>
  </si>
  <si>
    <t xml:space="preserve">$0.14666 per gallon; repealed 1/1/05 </t>
  </si>
  <si>
    <t>Gasohol by alcohol content:</t>
  </si>
  <si>
    <t>$0.15436 per gallon; repealed 1/1/05</t>
  </si>
  <si>
    <t>repealed 1/1/05</t>
  </si>
  <si>
    <t>7.7 percent under 10 percent</t>
  </si>
  <si>
    <t>$0.14396 per gallon; repealed 1/1/05</t>
  </si>
  <si>
    <t>$0.132 per gallon; repealed 1/1/05</t>
  </si>
  <si>
    <t xml:space="preserve">Floor stocks </t>
  </si>
  <si>
    <t>Aviation-grade kerosene (except gasoline) for noncommercial use:</t>
  </si>
  <si>
    <t xml:space="preserve">Total, excluding floor stocks </t>
  </si>
  <si>
    <t xml:space="preserve">$0.219 per gallon [6] </t>
  </si>
  <si>
    <t>Aviation-grade kerosene (except gasoline) for commercial use (other than foreign trade)</t>
  </si>
  <si>
    <t xml:space="preserve">$0.044 per gallon  [6] </t>
  </si>
  <si>
    <t xml:space="preserve">$0.044 per gallon [6] </t>
  </si>
  <si>
    <t xml:space="preserve">Kerosene (effective July 1, 1998) </t>
  </si>
  <si>
    <t>Coal:</t>
  </si>
  <si>
    <t xml:space="preserve">   </t>
  </si>
  <si>
    <t>Mined underground:</t>
  </si>
  <si>
    <t>At 4.4 percent of sales price</t>
  </si>
  <si>
    <t>4.4 percent of value</t>
  </si>
  <si>
    <t xml:space="preserve">At $1.10 per ton </t>
  </si>
  <si>
    <t>$1.10 per ton if less than 4.4 percent of value</t>
  </si>
  <si>
    <t>Surface mined:</t>
  </si>
  <si>
    <t>At $0.55 per ton</t>
  </si>
  <si>
    <t>$0.55 per ton if less than 4.4 percent of value</t>
  </si>
  <si>
    <t>Certain vaccines [2]</t>
  </si>
  <si>
    <t>$0.75 per dose</t>
  </si>
  <si>
    <t>Sport fishing equipment</t>
  </si>
  <si>
    <t>10 percent of sales price</t>
  </si>
  <si>
    <t>Fishing tackle boxes</t>
  </si>
  <si>
    <t>10 percent of sales price; reduced to 3 percent on 1/1/05</t>
  </si>
  <si>
    <t>3 percent of sales price</t>
  </si>
  <si>
    <t>Electric outboard motors, sonar devices</t>
  </si>
  <si>
    <t>3 percent of sales price; tax on sonar devices repealed on 1/1/05</t>
  </si>
  <si>
    <t>Fishing rods and poles</t>
  </si>
  <si>
    <t>10 percent of sales price up to $10</t>
  </si>
  <si>
    <t>Bows and arrows</t>
  </si>
  <si>
    <t xml:space="preserve">11-12.4 percent of sales price; tax on arrows repealed on 11/22/05 </t>
  </si>
  <si>
    <t>11 percent tax on bows</t>
  </si>
  <si>
    <t xml:space="preserve">Arrow shafts </t>
  </si>
  <si>
    <t>$0.39 per shaft, increased to $0.40 as of 1/1/06</t>
  </si>
  <si>
    <t>$0.40 per shaft, increased to $0.42 on 1/1/07</t>
  </si>
  <si>
    <t>$.43 per shaft</t>
  </si>
  <si>
    <t>Taxes on facilities and services:</t>
  </si>
  <si>
    <t>Telephone and teletypewriter services</t>
  </si>
  <si>
    <t xml:space="preserve">3 percent </t>
  </si>
  <si>
    <t>Transportation of persons by air</t>
  </si>
  <si>
    <t>7.5 percent of the price plus $3.30 flight segment for nonrural airports</t>
  </si>
  <si>
    <t>7.5 percent of the price plus $3.30 flight segment for nonrural airports, increased to $3.40 1/1/07</t>
  </si>
  <si>
    <t>7.5 percent of the price plus $3.50 flight segment for nonrural airports</t>
  </si>
  <si>
    <t>Use of international air travel facilities</t>
  </si>
  <si>
    <t>$13.70 per person, increased to $14.50 as of 1/1/06,  $6.90 for domestic segments beginning or ending in Alaska or Hawaii, increased to $7.30 as of 1/1/06</t>
  </si>
  <si>
    <t>$14.50 per person, increased to $15.10 as of 1/1/07,  $7.30 for domestic segments  beginning or ending in Alaska or Hawaii, increased to $7.50 as of 1/1/07</t>
  </si>
  <si>
    <t>$15.40 per person for flights beginning or ending in the U.S.,  $7.70 for domestic segments beginning or ending in Alaska or Hawaii</t>
  </si>
  <si>
    <t>Transportation of property by air</t>
  </si>
  <si>
    <t>6.25 percent</t>
  </si>
  <si>
    <t>Taxes on policies issued by foreign insurers</t>
  </si>
  <si>
    <t>1 percent or 4 percent of premium paid</t>
  </si>
  <si>
    <t>Taxes related to wagering:</t>
  </si>
  <si>
    <t>Certain wagers [2]</t>
  </si>
  <si>
    <t>[7]</t>
  </si>
  <si>
    <t>$0.25 or 2.0 percent of wager</t>
  </si>
  <si>
    <t>Occupational taxes [2]</t>
  </si>
  <si>
    <t>$50 or $500 per person per year</t>
  </si>
  <si>
    <t>Certain other excise taxes:</t>
  </si>
  <si>
    <t>Passenger transportation by water</t>
  </si>
  <si>
    <t>$3.00 per passenger</t>
  </si>
  <si>
    <t>Use tax on heavy vehicles [1,2]</t>
  </si>
  <si>
    <t>[r] 934,073</t>
  </si>
  <si>
    <t>$75-$550 per vehicle per year</t>
  </si>
  <si>
    <t>Environmental taxes:</t>
  </si>
  <si>
    <t>Domestic petroleum (Superfund) (expired January 1, 1996)</t>
  </si>
  <si>
    <t>$0.097 per barrel</t>
  </si>
  <si>
    <t>Imported petroleum (Superfund) (expired January 1, 1996)</t>
  </si>
  <si>
    <t>Domestic petroleum (Oil Spill Liability Trust Fund) (expired January 1, 1995; reinstated April 1, 2006)</t>
  </si>
  <si>
    <t>$0.05 per barrel</t>
  </si>
  <si>
    <t>$0.05 per barrel, reinstated 4/1/06</t>
  </si>
  <si>
    <t>Imported petroleum (Oil Spill Liability Trust Fund) (expired January 1, 1995; reinstated April 1, 2006)</t>
  </si>
  <si>
    <t>Certain chemicals (Superfund) (expired January 1, 1996) [2]</t>
  </si>
  <si>
    <t>$0.22-$4.87 per ton</t>
  </si>
  <si>
    <t>Certain imported substances (Superfund) (expired January 1, 1996) [2]</t>
  </si>
  <si>
    <t>various, per ton</t>
  </si>
  <si>
    <t>Ozone-depleting chemicals: [2]</t>
  </si>
  <si>
    <t>various, per pound</t>
  </si>
  <si>
    <t>Imported taxable products containing or manufactured using ozone-depleting chemicals [2]</t>
  </si>
  <si>
    <t>Taxes on private foundations:</t>
  </si>
  <si>
    <t>Net investment income [8]</t>
  </si>
  <si>
    <t>1 or 2 percent</t>
  </si>
  <si>
    <t>Additional excise taxes [9]</t>
  </si>
  <si>
    <t>Taxes on black lung benefit trusts [2]</t>
  </si>
  <si>
    <t>Taxes on qualified pension and other plans:</t>
  </si>
  <si>
    <t>Failure to meet minimum funding standards</t>
  </si>
  <si>
    <t>5 or 10 percent</t>
  </si>
  <si>
    <t>Nondeductible contributions</t>
  </si>
  <si>
    <t xml:space="preserve">10 percent </t>
  </si>
  <si>
    <t>Excess contributions to Individual Retirement Accounts and others</t>
  </si>
  <si>
    <t>6 percent</t>
  </si>
  <si>
    <t>Prohibited transactions</t>
  </si>
  <si>
    <t>5 percent</t>
  </si>
  <si>
    <t>Certain excess contributions</t>
  </si>
  <si>
    <t>10 percent</t>
  </si>
  <si>
    <t>Reversion of qualified plan assets to employer</t>
  </si>
  <si>
    <t>20 percent</t>
  </si>
  <si>
    <t>Penalties [2]</t>
  </si>
  <si>
    <t>Taxes on undistributed income of qualified investment entities:</t>
  </si>
  <si>
    <t>Real estate investment trusts</t>
  </si>
  <si>
    <t>4 percent</t>
  </si>
  <si>
    <t>Regulated investment companies</t>
  </si>
  <si>
    <t>Windfall profits tax on domestic crude oil (repealed August 23, 1988) [1]</t>
  </si>
  <si>
    <t>Affordable Care Act taxes and fees:</t>
  </si>
  <si>
    <t>Insurance provider fee [15]</t>
  </si>
  <si>
    <t>Patient centered outcome research</t>
  </si>
  <si>
    <t>Medical devices [16]</t>
  </si>
  <si>
    <t>Tanning tax</t>
  </si>
  <si>
    <t>Branded prescription pharmaceutical manufacturers and importers annual fee</t>
  </si>
  <si>
    <t>Miscellaneous IRS taxes [2]</t>
  </si>
  <si>
    <t>Unclassified [7, 10]</t>
  </si>
  <si>
    <t>COLLECTIONS OR LIABILITIES REPORTED BY THE CUSTOMS SERVICE AND THE ALCOHOL AND TOBACCO TAX AND TRADE BUREAU</t>
  </si>
  <si>
    <t>Tax liabilities by type of excise tax [11]</t>
  </si>
  <si>
    <t>Distilled spirits:</t>
  </si>
  <si>
    <t>Domestic</t>
  </si>
  <si>
    <t>$13.50 per proof gallon</t>
  </si>
  <si>
    <t>Imported</t>
  </si>
  <si>
    <t>Wine:</t>
  </si>
  <si>
    <t>$1.07 to $13.50 per proof gallon</t>
  </si>
  <si>
    <t>$1.07 to $3.40 per proof gallon</t>
  </si>
  <si>
    <t>Beer:</t>
  </si>
  <si>
    <t>$7 or $18 per barrel</t>
  </si>
  <si>
    <t>$18 per barrel</t>
  </si>
  <si>
    <t>Tobacco products: [12]</t>
  </si>
  <si>
    <t>Domestic [12]</t>
  </si>
  <si>
    <t>Cigarettes [12]</t>
  </si>
  <si>
    <t xml:space="preserve">$19.50 to $40.95 per thousand </t>
  </si>
  <si>
    <t>Cigars [12]</t>
  </si>
  <si>
    <t>$1.828 to $48.75 per thousand</t>
  </si>
  <si>
    <t>Papers/tubes [12]</t>
  </si>
  <si>
    <t xml:space="preserve">$0.0122 to $0.0244 per 50 </t>
  </si>
  <si>
    <t>N.A</t>
  </si>
  <si>
    <t>Chewing tobacco and snuff [12]</t>
  </si>
  <si>
    <t xml:space="preserve">$0.195 to $0.585 per pound </t>
  </si>
  <si>
    <t>Pipe/roll-your-own tobacco [12]</t>
  </si>
  <si>
    <t xml:space="preserve">$1.0969 per pound </t>
  </si>
  <si>
    <t>Firearms and ammunition</t>
  </si>
  <si>
    <t>10 or 11 percent of sales price</t>
  </si>
  <si>
    <t>Special occupations</t>
  </si>
  <si>
    <t>$250 to $1,000 per dealer or manufacturer</t>
  </si>
  <si>
    <t>[r]  Revised or corrected.</t>
  </si>
  <si>
    <t>N/A - Not applicable.</t>
  </si>
  <si>
    <t>N.A. - Not available.</t>
  </si>
  <si>
    <t>[1] Tax “liability” statistics also include “collections” of the use tax on heavy highway vehicles and of the “crude oil windfall profit tax.”  See also the “Notes” below.</t>
  </si>
  <si>
    <t xml:space="preserve">[2] Represents aggregates for two or more specific taxes for which amounts have either been combined or are not available separately.  </t>
  </si>
  <si>
    <t>[4] As of June 2006, taxable tires have been divided into three taxable types: taxable tires other than biasply or super single tires; taxable tires, biasply, or super single tires (other than super single tires designed for steering); and taxable tires, super single tires designed for steering.</t>
  </si>
  <si>
    <t>[6] Only registered ultimate vendors pay specified tax rates.  All others pay $.244 per gallon.</t>
  </si>
  <si>
    <t>[7] Data for this and certain other taxes are combined and included in the totals for excise taxes “unclassified,” shown below in Table 20.  Data  for the specific taxes were not separately tabulated.</t>
  </si>
  <si>
    <t>[8] Based on information obtained from Forms 990-PF as recorded by the Tax Exempt/Government Entities Returns Inventory and Control System (RICS).  Excludes data from nonexempt charitable trusts and foreign private foundations that file Form 990-PF.</t>
  </si>
  <si>
    <t>[9] Based on information obtained from Forms 4720 as recorded by the Tax Exempt/Government Entities Returns Inventory and Control System (RICS).  Includes data for initial taxes on self-dealing, required distributions, excess business holdings, jeopardizing investments, and taxable expenditures as reported on Forms 4720 filed by organizations, other than nonexempt charitable trusts, that were also required to file Form 990-PF.</t>
  </si>
  <si>
    <t xml:space="preserve">[10] Includes excise taxes collected through the Federal Tax Deposit (FTD) system, which the Internal Revenue Service had not yet classified by type of excise tax.   Classification is based on returns filed in the quarter following tax payment.  Negative amounts for “unclassified” taxes result from subsequent classification of the previously unclassified taxes.    See also the “Notes,” below. </t>
  </si>
  <si>
    <t>[11] Tax “liability” statistics shown for the Customs Service/Alcohol and Tobacco Tax and Trade Bureau (TTB) include tax “collections” on imported items for which the Customs Service is responsible.  See also the “Notes,” below.</t>
  </si>
  <si>
    <t xml:space="preserve">[12] Taxes shown for the different types of domestic tobacco products are before postfiling tax adjustments.  Therefore, the statistics by type of tax for domestic tobacco products will not add to the total tax on domestic tobacco products, which is after these adjustments.  For additional information, see the “Notes,” below, under “Statistics on Excise Taxes Administered by the Alcohol and Tobacco Tax and Trade Bureau (TTB) and the Customs Service.” </t>
  </si>
  <si>
    <t>[13]  Quarterly data will not be shown for fiscal years subsequent to 2008.</t>
  </si>
  <si>
    <t>[14] Before September 30, 2011, liquid petroleum gas was included in special motor fuels.  At this time, the excise tax on liquid petroleum gas was renewed while the excise tax on special motor fuels was sunset.</t>
  </si>
  <si>
    <t>c. Detail may not add to totals due to components not published.</t>
  </si>
  <si>
    <t>SOURCE:   U.S. Department of the Treasury, Financial Management Service, Monthly Treasury Statement of Receipts and Outlays of the United States Government; Alcohol and Tobacco Tax and Trade Bureau, Statistical Release: Alcohol, Tobacco and Firearms Tax Collections, quarterly (this release also includes data for the Customs Service), and previously unpublished special tabulations; Internal Revenue Service, Internal Revenue Service Data Book, and its predecessor, Annual Report, Commissioner and Chief Counsel, Internal Revenue Service; also Chief Financial Officer, Office of Finance, Revenue Accounting Division, Office of Revenue Systems, Internal Revenue Report of Excise Taxes. Also see Francis, Brian D., “Federal Excise Taxes, Including the Slow Death of Expired Taxes," Statistics of Income Bulletin, Summer 1999, Volume 19, Number 1.   Also see Henry, Eric, “Excise Taxes and the Airport and Airway Trust Fund, 1970-2002,”  Statistics of Income Bulletin, Winter 2003-2004, Volume 23, Number 3.  Also see Laine, Melissa, "What's New in Federal Excise Taxation, Fiscal Years 1992-2006," Statistics of Income Bulletin, Summer 2007, Volume 27, Number 1. For additional information about the process used to match quarterly excise tax “collections” with excise tax “liabilities” as reported on quarterly excise tax returns, see the "Notes" to Table 21 in the Fall 1998 (Volume 18, Number 2) issue of the Statistics of Income Bulletin.</t>
  </si>
  <si>
    <t>d</t>
  </si>
  <si>
    <t>Alcohol and Tobacco Tax and Trade Bureau and Customs Service collections less reported amounts</t>
  </si>
  <si>
    <t>[d] In order to avoid disclosure of information for specific taxpayers, these data have been deleted.  Data are included in appropriate totals.</t>
  </si>
  <si>
    <t xml:space="preserve">NOTES:   Grand totals for taxes shown for the Internal Revenue Service (IRS), the Alcohol and Tobacco Tax and Trade Bureau (TTB) (formerly the Bureau of Alcohol, Tobacco and Firearms [ATF]), and the Customs Service represent tax “collections.”   (Fees for the Harbor Maintenance tax treated as excise taxes under the Internal Revenue Code are also collected by the Customs Service, but are excluded from this table for consistency with the excise tax definitions and totals published in the Federal Budget.)  For the grand totals, collections rounded to millions of dollars are all that are available.  In general, amounts shown are the gross amounts, i.e., before refunds.  However, as explained below, refunds are sometimes claimed as a credit against the tax reported on the excise tax return of a subsequent quarter so that, to this extent, the data are after refunds.  “Floor stocks taxes” are shown separately in this table because they are nonrecurring.  They are generally imposed on holders of inventories on the date a new excise tax is imposed or a tax rate increased.  Total collections represent tax payments made during the indicated fiscal year (or quarter), either through:  (a) the semimonthly tax deposits required of most taxpayers with significant excise tax liabilities using Federal Tax Deposit (FTD) coupons, in the case of taxes collected by IRS, or Electronic Funds Transfers (EFTs), in the case of taxes collected by TTB/Customs, or (b) payments attached to quarterly excise tax returns.  Statistics for both the total for taxes administered by the IRS and the taxes by type of tax represent tax “collections” (see below).  Also, statistics on the types of tax take into account the normal lag that exists between the time most taxes are collected (through FTDs, the means by which most excise taxes are collected) and the recording of tax liabilities by type of tax as reported on excise tax returns and “certified” by IRS, as described below.   For additional information, see the notes to Table 20, Statistics of Income Bulletin, Fall 1998, Volume 18, Number 2, and also, “Federal Excise Taxes, Fiscal Years 1994 and 1995,” Fall 1996, Volume 16, Number 2. </t>
  </si>
  <si>
    <t xml:space="preserve">a. Statistics on excise taxes administered by the Internal Revenue Service: Corrections to the IRS data are reflected in the quarter(s) and year in which the corrections were made, rather than in the data for the quarter(s) and year in which the original tax liability arose (unlike the TTB /Customs data).   The certified tax is net of refund credits reported on excise tax returns, not only for this reason, but for conformity with the Internal Revenue Code.  As examples, tax can be offset for commodities exported  that were previously taxed (exports are usually nontaxable), or for the sale of previously-taxed gasoline to a State or local government (or, in the case of TTB taxes, for alcohol used for a nonbeverage purpose). Other taxpayers apply directly for refunds and, for some of the taxes, are allowed to claim refunds by means of a credit against income tax.  Because such refundable amounts were not reported on the excise tax return, they are not reflected in the this table.  (Other corrections to the IRS data for certain specific taxes are assumed to be due to misclassification and have been adjusted for as additions (or subtractions) to “Unclassified IRS taxes.”)  </t>
  </si>
  <si>
    <t>b. Statistics on excise taxes administered by the Alcohol and Tobacco Tax and Trade Bureau (TTB) and the Customs Service: Excise taxes on alcoholic beverages and tobacco products are collected by both Customs Service (on imports) and TTB (on domestic production).  Taxes on firearms and certain occupational taxes are also collected by TTB.  So, TTB statistics represent tax “collections” on domestic alcohol and tobacco productions, as well as tax “collections” on firearms and certain occupations.  By contrast, the tax statistics for the detailed types of taxes on domestic tobacco products are tax “liabilities.”  The grand totals for TTB and Customs Service tax “collections,” as presented in Table 20, are residual amounts.  They were derived by subtracting total IRS tax collections, which are available before most refunds, from the grand total of all excise tax gross collections reported in the Monthly Treasury Statement, rounded to millions of dollars, as shown at the beginning of this table.  This subtraction is not precise because of definitional differences between IRS and TTB or Customs Service.  In Table 21, TTB data have been rearranged  so that tax liabilities are matched with tax collections in that same quarter.  Previously, tax liabilities arising in a given quarter were not directly related to reported tax collections during that same quarter.  Also, as previously noted, TTB amounts are often revised slightly as late returns are processed or postfiling adjustments are made to the tax.   As a result, tax reported for prior periods is updated on a continuing basis, although the updated prior-year collections data are actually retabulated only for the one, most recent, prior year.  Retabulated postfiling tax revisions for these earlier years are included for the first time in Table 21 of the Spring 2002 issue of the Bulletin and affect previously published data for fiscal years, beginning with 1996.  However, as stated in footnote 12, above, postfiling revisions to the data for the immediately preceding fiscal year are not available for the detailed types of taxes on domestic tobacco products.  Therefore, because revisions are available and are reflected in the total presented as the sum of these taxes, adding up the (unrevised) detail by type of tax will not yield the (revised) total.  Detail may not add to totals because of rounding.  All amounts are in current dollars. Tax law and tax form changes affect the year-to-year comparability of the data.</t>
  </si>
  <si>
    <t xml:space="preserve"> Federal Excise Taxes or Fees Reported to or Collected by the Internal Revenue Service, Alcohol and Tobacco Tax and Trade Bureau,
 and Customs Service, by Type of Excise Tax, Fiscal Years 1999-2020</t>
  </si>
  <si>
    <t>[16] The Consolidated Appropriations Act of 2016 included a two-year moratorium on the collection of the medical devices excise tax beginning January 1, 2016. The collection of the medical devices excise tax was repealed and signed into law on December 20, 2019. Perviously, the medical device excise tax was imposed by Internal Revenue Code section 4191. Prior to the repeal, the tax was on a 4-year moratorium. As a result of the repeal and the prior moratorium, sales of taxable medical devices after December 31, 2015, are not subject to the tax.</t>
  </si>
  <si>
    <t>[3] Generally, the inland waterways fuel use tax is $.20.  However, the leaking underground storage tank (LUST) tax must be paid on any liquid fuel used on inland waterways that is not subject to LUST under sections 4041(d) or 4081. On April 1, 2015  the inland waterways use fuel tax increased to $0.29 per gallon in accordance with the Tax Increase Prevention Act of 2014 (P.L. 113-295).</t>
  </si>
  <si>
    <t>[5] This tax is separate from the regular tax on gasoline.</t>
  </si>
  <si>
    <t>[15] The Further Consolidated Appropriations Act, 2020, Division N, Subtitle E § 502 that was signed into law on December 20, 2019 has repealed the annual fee on health insurance providers  (IPF- ACA § 9010 fee) for calendar years beginning after December 31, 2020 (fee years after the 2020 fee year) . As a result of the repeal, 2020 was the last year when the annual fee on health insurance providers applied. Additionally, there was in place a moratorium on collection of the health insurance provider fee for 2017 and 2019.</t>
  </si>
  <si>
    <t>Year</t>
  </si>
  <si>
    <t xml:space="preserve">Notes: </t>
  </si>
  <si>
    <t>FRED Graph Observations</t>
  </si>
  <si>
    <t>Federal Reserve Economic Data</t>
  </si>
  <si>
    <t>Link: https://fred.stlouisfed.org</t>
  </si>
  <si>
    <t>Help: https://fredhelp.stlouisfed.org</t>
  </si>
  <si>
    <t>Economic Research Division</t>
  </si>
  <si>
    <t>Federal Reserve Bank of St. Louis</t>
  </si>
  <si>
    <t>CPIAUCSL</t>
  </si>
  <si>
    <t>Consumer Price Index for All Urban Consumers: All Items in U.S. City Average, Index 1982-1984=100, Annual, Seasonally Adjusted</t>
  </si>
  <si>
    <t>Frequency: Annual</t>
  </si>
  <si>
    <t>observation_date</t>
  </si>
  <si>
    <r>
      <t>This file presents data that supplement CBO’s July 2021 report</t>
    </r>
    <r>
      <rPr>
        <i/>
        <sz val="11"/>
        <color indexed="8"/>
        <rFont val="Arial"/>
        <family val="2"/>
      </rPr>
      <t xml:space="preserve"> An Update to the Budget and Economic Outlook: 2021 to 2031.</t>
    </r>
  </si>
  <si>
    <t>www.cbo.gov/publication/57218</t>
  </si>
  <si>
    <t>5. Excise Tax Revenues Projected in CBO’s July 2021 Baseline, by Source</t>
  </si>
  <si>
    <t>Billions of Dollars</t>
  </si>
  <si>
    <t>2022-</t>
  </si>
  <si>
    <t>Fiscal Year</t>
  </si>
  <si>
    <t>Excise Taxes</t>
  </si>
  <si>
    <t>Highway Taxes</t>
  </si>
  <si>
    <t xml:space="preserve">Highway Trust Fund </t>
  </si>
  <si>
    <t>Gasoline and gasoline blendstocks</t>
  </si>
  <si>
    <t>Diesel fuel and kerosene</t>
  </si>
  <si>
    <t>Other motor fuels</t>
  </si>
  <si>
    <t>Highway tractors, heavy trucks, and trailers</t>
  </si>
  <si>
    <t>Tires for heavy vehicles</t>
  </si>
  <si>
    <t xml:space="preserve">Heavy vehicle use </t>
  </si>
  <si>
    <t>Timing adjustment</t>
  </si>
  <si>
    <t>____</t>
  </si>
  <si>
    <t>Subtotal</t>
  </si>
  <si>
    <t>Refunds and credits from the general fund</t>
  </si>
  <si>
    <t>LUST Trust Fund taxes</t>
  </si>
  <si>
    <t>Total Highway Taxes</t>
  </si>
  <si>
    <t>Aviation Taxes</t>
  </si>
  <si>
    <t>Airport and Airway Trust Fund</t>
  </si>
  <si>
    <t>Domestic air passengers</t>
  </si>
  <si>
    <t>International air passengers</t>
  </si>
  <si>
    <t>Air cargo (freight) transportation</t>
  </si>
  <si>
    <t>Aviation fuels</t>
  </si>
  <si>
    <t>Refunds</t>
  </si>
  <si>
    <t>Other (Overflight fees, LUST Trust Fund taxes)</t>
  </si>
  <si>
    <t>Total Aviation Taxes</t>
  </si>
  <si>
    <t>Health Care</t>
  </si>
  <si>
    <t>Tobacco</t>
  </si>
  <si>
    <t>Alcohol</t>
  </si>
  <si>
    <t>Other</t>
  </si>
  <si>
    <t>Data source: Congressional Budget Office.</t>
  </si>
  <si>
    <t>LUST = leaking underground storage tank.</t>
  </si>
  <si>
    <t>Back to Table of Contents</t>
  </si>
  <si>
    <t>Gas tax revenue projections</t>
  </si>
  <si>
    <t>Diesel tax revenue projections</t>
  </si>
  <si>
    <t>Gas Tax Revenue (thousands of dollars)</t>
  </si>
  <si>
    <t>Diesel Tax (thousands of dollars)</t>
  </si>
  <si>
    <t>Real fuel revenue projections (defl at 3%)</t>
  </si>
  <si>
    <t>Real fuel revenue (2000=100)</t>
  </si>
  <si>
    <t>Source</t>
  </si>
  <si>
    <t>IRS Excise tax stats</t>
  </si>
  <si>
    <t>CBO Revenue Projections</t>
  </si>
  <si>
    <t>FRED: CPIAUCSL</t>
  </si>
  <si>
    <t>CPI*</t>
  </si>
  <si>
    <t>*CPI post 2021 projected at 3% inflation</t>
  </si>
  <si>
    <t>Gas and diesel</t>
  </si>
  <si>
    <t>Kerosene Tax (thousands of dollars)</t>
  </si>
  <si>
    <t>Total motor vehicle fuel tax revenue (billions of dollars)</t>
  </si>
  <si>
    <t>Motor fuel tax revenue: Trend and projections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</si>
</sst>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yy;@"/>
    <numFmt numFmtId="165" formatCode="\(General\)"/>
    <numFmt numFmtId="166" formatCode="#,##0&quot; &quot;;\-#,##0&quot; &quot;;0&quot; &quot;;@&quot; &quot;"/>
    <numFmt numFmtId="167" formatCode="\ \ \ \ @"/>
    <numFmt numFmtId="168" formatCode="\ \ \ \ \ \ \ \ @"/>
    <numFmt numFmtId="169" formatCode="#,##0&quot;  &quot;;\-#,##0&quot;  &quot;;0&quot;  &quot;;@&quot;  &quot;"/>
    <numFmt numFmtId="170" formatCode="\ \ \ \ \ \ \ \ \ \ \ \ @"/>
    <numFmt numFmtId="171" formatCode="&quot;[r]&quot;\ #,##0&quot; &quot;;\-#,##0&quot; &quot;;0&quot; &quot;;@&quot; &quot;"/>
    <numFmt numFmtId="172" formatCode="&quot;[r]&quot;\ #,##0&quot;&quot;;&quot;[r]&quot;\ \-#,##0&quot; &quot;;0&quot; &quot;;@&quot; &quot;"/>
    <numFmt numFmtId="173" formatCode="\ \ \ \ \ \ \ \ \ \ \ \ \ \ \ \ @"/>
    <numFmt numFmtId="174" formatCode="#,##0&quot;  &quot;;\-#,##0&quot;  &quot;;\-\-&quot;  &quot;;@&quot;  &quot;"/>
    <numFmt numFmtId="175" formatCode="&quot;[1] &quot;#,##0&quot; &quot;;\-#,##0&quot; &quot;;0&quot; &quot;;@&quot; &quot;"/>
    <numFmt numFmtId="176" formatCode="&quot;[r]&quot;\ #,##0&quot;&quot;;\-#,##0&quot; &quot;;0&quot; &quot;;@&quot; &quot;"/>
    <numFmt numFmtId="177" formatCode="&quot;[r]&quot;\ #,##0;&quot;[r] &quot;\-#,##0;&quot;[r] &quot;0;&quot;[r] &quot;@"/>
    <numFmt numFmtId="178" formatCode="&quot;$&quot;#,##0.00"/>
    <numFmt numFmtId="179" formatCode="yyyy\-mm\-dd"/>
    <numFmt numFmtId="180" formatCode="0.000"/>
    <numFmt numFmtId="181" formatCode="0.0"/>
    <numFmt numFmtId="182" formatCode="0.000_)"/>
    <numFmt numFmtId="183" formatCode="0.0_)"/>
    <numFmt numFmtId="184" formatCode="#,##0.0"/>
    <numFmt numFmtId="185" formatCode="0.00000"/>
    <numFmt numFmtId="186" formatCode="0.0000"/>
    <numFmt numFmtId="187" formatCode="0.000000"/>
  </numFmts>
  <fonts count="78">
    <font>
      <sz val="11"/>
      <color theme="1"/>
      <name val="Calibri"/>
      <family val="2"/>
    </font>
    <font>
      <sz val="11"/>
      <color indexed="8"/>
      <name val="Calibri"/>
      <family val="2"/>
    </font>
    <font>
      <sz val="10"/>
      <name val="Arial"/>
      <family val="2"/>
    </font>
    <font>
      <b/>
      <sz val="10"/>
      <name val="Arial"/>
      <family val="2"/>
    </font>
    <font>
      <b/>
      <sz val="12"/>
      <name val="Arial"/>
      <family val="2"/>
    </font>
    <font>
      <b/>
      <sz val="12"/>
      <color indexed="10"/>
      <name val="Arial"/>
      <family val="2"/>
    </font>
    <font>
      <sz val="10"/>
      <color indexed="10"/>
      <name val="Arial"/>
      <family val="2"/>
    </font>
    <font>
      <sz val="6.5"/>
      <name val="Arial"/>
      <family val="2"/>
    </font>
    <font>
      <b/>
      <sz val="8"/>
      <name val="Arial"/>
      <family val="2"/>
    </font>
    <font>
      <sz val="8"/>
      <name val="Arial"/>
      <family val="2"/>
    </font>
    <font>
      <sz val="6"/>
      <name val="Arial"/>
      <family val="2"/>
    </font>
    <font>
      <sz val="12"/>
      <name val="Perpetua"/>
      <family val="1"/>
    </font>
    <font>
      <b/>
      <sz val="12"/>
      <name val="Perpetua"/>
      <family val="1"/>
    </font>
    <font>
      <sz val="6"/>
      <color indexed="10"/>
      <name val="Arial"/>
      <family val="2"/>
    </font>
    <font>
      <sz val="6.5"/>
      <color indexed="10"/>
      <name val="Arial"/>
      <family val="2"/>
    </font>
    <font>
      <i/>
      <sz val="6"/>
      <name val="Arial"/>
      <family val="2"/>
    </font>
    <font>
      <b/>
      <sz val="9"/>
      <color indexed="10"/>
      <name val="Arial"/>
      <family val="2"/>
    </font>
    <font>
      <b/>
      <sz val="9"/>
      <name val="Arial"/>
      <family val="2"/>
    </font>
    <font>
      <b/>
      <sz val="6.5"/>
      <color indexed="10"/>
      <name val="Arial"/>
      <family val="2"/>
    </font>
    <font>
      <i/>
      <sz val="11"/>
      <color indexed="8"/>
      <name val="Arial"/>
      <family val="2"/>
    </font>
    <font>
      <sz val="11"/>
      <name val="Arial"/>
      <family val="2"/>
    </font>
    <font>
      <sz val="10"/>
      <name val="Times New Roman"/>
      <family val="1"/>
    </font>
    <font>
      <b/>
      <sz val="11"/>
      <name val="Arial"/>
      <family val="2"/>
    </font>
    <font>
      <i/>
      <sz val="11"/>
      <name val="Arial"/>
      <family val="2"/>
    </font>
    <font>
      <sz val="10"/>
      <color indexed="8"/>
      <name val="Calibri"/>
      <family val="2"/>
    </font>
    <font>
      <sz val="9"/>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4"/>
      <name val="Calibri"/>
      <family val="2"/>
    </font>
    <font>
      <b/>
      <sz val="8"/>
      <color indexed="8"/>
      <name val="Arial"/>
      <family val="2"/>
    </font>
    <font>
      <sz val="8"/>
      <color indexed="10"/>
      <name val="Arial"/>
      <family val="2"/>
    </font>
    <font>
      <sz val="12"/>
      <color indexed="8"/>
      <name val="Arial-BoldMT"/>
      <family val="0"/>
    </font>
    <font>
      <sz val="11"/>
      <color indexed="8"/>
      <name val="Arial"/>
      <family val="2"/>
    </font>
    <font>
      <sz val="11"/>
      <color indexed="54"/>
      <name val="Arial"/>
      <family val="2"/>
    </font>
    <font>
      <sz val="10"/>
      <color indexed="63"/>
      <name val="Calibri"/>
      <family val="2"/>
    </font>
    <font>
      <sz val="14"/>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color theme="1"/>
      <name val="Arial"/>
      <family val="2"/>
    </font>
    <font>
      <sz val="8"/>
      <color rgb="FFFF0000"/>
      <name val="Arial"/>
      <family val="2"/>
    </font>
    <font>
      <sz val="12"/>
      <color theme="1"/>
      <name val="Arial-BoldMT"/>
      <family val="0"/>
    </font>
    <font>
      <sz val="6"/>
      <color rgb="FFFF0000"/>
      <name val="Arial"/>
      <family val="2"/>
    </font>
    <font>
      <sz val="11"/>
      <color rgb="FF000000"/>
      <name val="Arial"/>
      <family val="2"/>
    </font>
    <font>
      <sz val="11"/>
      <color theme="3"/>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style="thin"/>
      <right style="thin"/>
      <top/>
      <bottom/>
    </border>
    <border>
      <left style="thin"/>
      <right/>
      <top/>
      <bottom style="thin"/>
    </border>
    <border>
      <left/>
      <right style="thin"/>
      <top/>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style="medium"/>
    </border>
    <border>
      <left style="thin"/>
      <right/>
      <top style="thin"/>
      <bottom style="medium"/>
    </border>
    <border>
      <left/>
      <right style="thin"/>
      <top style="thin"/>
      <bottom style="medium"/>
    </border>
    <border>
      <left/>
      <right/>
      <top/>
      <bottom style="thin"/>
    </border>
    <border>
      <left/>
      <right/>
      <top/>
      <bottom style="thin">
        <color theme="1"/>
      </bottom>
    </border>
    <border>
      <left/>
      <right style="thin"/>
      <top style="double"/>
      <bottom/>
    </border>
    <border>
      <left style="thin"/>
      <right style="thin"/>
      <top style="double"/>
      <bottom/>
    </border>
    <border>
      <left style="thin"/>
      <right/>
      <top style="double"/>
      <bottom/>
    </border>
    <border>
      <left style="thin"/>
      <right/>
      <top style="double"/>
      <bottom style="thin"/>
    </border>
    <border>
      <left/>
      <right/>
      <top style="double"/>
      <bottom style="thin"/>
    </border>
    <border>
      <left/>
      <right style="thin"/>
      <top style="double"/>
      <bottom style="thin"/>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1"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50">
    <xf numFmtId="0" fontId="0" fillId="0" borderId="0" xfId="0" applyFont="1" applyAlignment="1">
      <alignment/>
    </xf>
    <xf numFmtId="0" fontId="2" fillId="0" borderId="0" xfId="59">
      <alignment/>
      <protection/>
    </xf>
    <xf numFmtId="0" fontId="8" fillId="0" borderId="10" xfId="59" applyFont="1" applyBorder="1">
      <alignment/>
      <protection/>
    </xf>
    <xf numFmtId="165" fontId="9" fillId="0" borderId="11" xfId="59" applyNumberFormat="1" applyFont="1" applyBorder="1" applyAlignment="1">
      <alignment horizontal="center"/>
      <protection/>
    </xf>
    <xf numFmtId="165" fontId="9" fillId="0" borderId="12" xfId="59" applyNumberFormat="1" applyFont="1" applyBorder="1" applyAlignment="1">
      <alignment horizontal="center"/>
      <protection/>
    </xf>
    <xf numFmtId="165" fontId="9" fillId="0" borderId="13" xfId="59" applyNumberFormat="1" applyFont="1" applyBorder="1" applyAlignment="1">
      <alignment horizontal="center"/>
      <protection/>
    </xf>
    <xf numFmtId="165" fontId="9" fillId="0" borderId="11" xfId="0" applyNumberFormat="1" applyFont="1" applyBorder="1" applyAlignment="1">
      <alignment horizontal="center"/>
    </xf>
    <xf numFmtId="166" fontId="8" fillId="33" borderId="14" xfId="0" applyNumberFormat="1" applyFont="1" applyFill="1" applyBorder="1" applyAlignment="1">
      <alignment/>
    </xf>
    <xf numFmtId="166" fontId="9" fillId="33" borderId="14" xfId="0" applyNumberFormat="1" applyFont="1" applyFill="1" applyBorder="1" applyAlignment="1">
      <alignment/>
    </xf>
    <xf numFmtId="166" fontId="9" fillId="33" borderId="11" xfId="59" applyNumberFormat="1" applyFont="1" applyFill="1" applyBorder="1" applyAlignment="1">
      <alignment/>
      <protection/>
    </xf>
    <xf numFmtId="166" fontId="9" fillId="33" borderId="11" xfId="0" applyNumberFormat="1" applyFont="1" applyFill="1" applyBorder="1" applyAlignment="1">
      <alignment/>
    </xf>
    <xf numFmtId="166" fontId="9" fillId="33" borderId="10" xfId="0" applyNumberFormat="1" applyFont="1" applyFill="1" applyBorder="1" applyAlignment="1">
      <alignment/>
    </xf>
    <xf numFmtId="166" fontId="8" fillId="33" borderId="11" xfId="0" applyNumberFormat="1" applyFont="1" applyFill="1" applyBorder="1" applyAlignment="1">
      <alignment/>
    </xf>
    <xf numFmtId="166" fontId="9" fillId="33" borderId="14" xfId="42" applyNumberFormat="1" applyFont="1" applyFill="1" applyBorder="1" applyAlignment="1">
      <alignment/>
    </xf>
    <xf numFmtId="166" fontId="9" fillId="33" borderId="11" xfId="0" applyNumberFormat="1" applyFont="1" applyFill="1" applyBorder="1" applyAlignment="1">
      <alignment horizontal="right"/>
    </xf>
    <xf numFmtId="166" fontId="8" fillId="33" borderId="11" xfId="59" applyNumberFormat="1" applyFont="1" applyFill="1" applyBorder="1" applyAlignment="1">
      <alignment horizontal="right"/>
      <protection/>
    </xf>
    <xf numFmtId="166" fontId="8" fillId="33" borderId="11" xfId="59" applyNumberFormat="1" applyFont="1" applyFill="1" applyBorder="1">
      <alignment/>
      <protection/>
    </xf>
    <xf numFmtId="166" fontId="8" fillId="33" borderId="11" xfId="0" applyNumberFormat="1" applyFont="1" applyFill="1" applyBorder="1" applyAlignment="1" applyProtection="1" quotePrefix="1">
      <alignment/>
      <protection/>
    </xf>
    <xf numFmtId="166" fontId="9" fillId="33" borderId="11" xfId="59" applyNumberFormat="1" applyFont="1" applyFill="1" applyBorder="1" applyAlignment="1">
      <alignment horizontal="right"/>
      <protection/>
    </xf>
    <xf numFmtId="167" fontId="8" fillId="33" borderId="13" xfId="59" applyNumberFormat="1" applyFont="1" applyFill="1" applyBorder="1" applyAlignment="1">
      <alignment horizontal="left"/>
      <protection/>
    </xf>
    <xf numFmtId="166" fontId="8" fillId="33" borderId="13" xfId="59" applyNumberFormat="1" applyFont="1" applyFill="1" applyBorder="1">
      <alignment/>
      <protection/>
    </xf>
    <xf numFmtId="3" fontId="8" fillId="33" borderId="11" xfId="42" applyNumberFormat="1" applyFont="1" applyFill="1" applyBorder="1" applyAlignment="1">
      <alignment/>
    </xf>
    <xf numFmtId="166" fontId="9" fillId="33" borderId="11" xfId="42" applyNumberFormat="1" applyFont="1" applyFill="1" applyBorder="1" applyAlignment="1">
      <alignment/>
    </xf>
    <xf numFmtId="166" fontId="9" fillId="33" borderId="10" xfId="42" applyNumberFormat="1" applyFont="1" applyFill="1" applyBorder="1" applyAlignment="1">
      <alignment/>
    </xf>
    <xf numFmtId="166" fontId="9" fillId="33" borderId="11" xfId="0" applyNumberFormat="1" applyFont="1" applyFill="1" applyBorder="1" applyAlignment="1" applyProtection="1">
      <alignment horizontal="right"/>
      <protection/>
    </xf>
    <xf numFmtId="0" fontId="10" fillId="0" borderId="0" xfId="0" applyFont="1" applyAlignment="1">
      <alignment/>
    </xf>
    <xf numFmtId="166" fontId="8" fillId="33" borderId="11" xfId="0" applyNumberFormat="1" applyFont="1" applyFill="1" applyBorder="1" applyAlignment="1">
      <alignment horizontal="right"/>
    </xf>
    <xf numFmtId="166" fontId="8" fillId="33" borderId="11" xfId="42" applyNumberFormat="1" applyFont="1" applyFill="1" applyBorder="1" applyAlignment="1">
      <alignment horizontal="right"/>
    </xf>
    <xf numFmtId="0" fontId="10" fillId="0" borderId="0" xfId="59" applyFont="1">
      <alignment/>
      <protection/>
    </xf>
    <xf numFmtId="0" fontId="10" fillId="0" borderId="0" xfId="59" applyFont="1" applyAlignment="1">
      <alignment horizontal="left" wrapText="1"/>
      <protection/>
    </xf>
    <xf numFmtId="0" fontId="15" fillId="0" borderId="0" xfId="59" applyFont="1">
      <alignment/>
      <protection/>
    </xf>
    <xf numFmtId="0" fontId="16" fillId="0" borderId="0" xfId="59" applyFont="1">
      <alignment/>
      <protection/>
    </xf>
    <xf numFmtId="0" fontId="17" fillId="0" borderId="0" xfId="59" applyFont="1">
      <alignment/>
      <protection/>
    </xf>
    <xf numFmtId="0" fontId="0" fillId="33" borderId="0" xfId="0" applyFill="1" applyAlignment="1">
      <alignment/>
    </xf>
    <xf numFmtId="166" fontId="9" fillId="33" borderId="15" xfId="0" applyNumberFormat="1" applyFont="1" applyFill="1" applyBorder="1" applyAlignment="1">
      <alignment/>
    </xf>
    <xf numFmtId="166" fontId="9" fillId="33" borderId="10" xfId="0" applyNumberFormat="1" applyFont="1" applyFill="1" applyBorder="1" applyAlignment="1" applyProtection="1" quotePrefix="1">
      <alignment/>
      <protection/>
    </xf>
    <xf numFmtId="174" fontId="9" fillId="33" borderId="10" xfId="0" applyNumberFormat="1" applyFont="1" applyFill="1" applyBorder="1" applyAlignment="1">
      <alignment/>
    </xf>
    <xf numFmtId="174" fontId="9" fillId="33" borderId="15" xfId="0" applyNumberFormat="1" applyFont="1" applyFill="1" applyBorder="1" applyAlignment="1">
      <alignment/>
    </xf>
    <xf numFmtId="0" fontId="44" fillId="33" borderId="0" xfId="0" applyFont="1" applyFill="1" applyAlignment="1">
      <alignment/>
    </xf>
    <xf numFmtId="49" fontId="8" fillId="33" borderId="16" xfId="59" applyNumberFormat="1" applyFont="1" applyFill="1" applyBorder="1" applyAlignment="1">
      <alignment horizontal="left"/>
      <protection/>
    </xf>
    <xf numFmtId="166" fontId="8" fillId="33" borderId="14" xfId="59" applyNumberFormat="1" applyFont="1" applyFill="1" applyBorder="1" applyAlignment="1">
      <alignment horizontal="right"/>
      <protection/>
    </xf>
    <xf numFmtId="166" fontId="8" fillId="33" borderId="16" xfId="59" applyNumberFormat="1" applyFont="1" applyFill="1" applyBorder="1" applyAlignment="1">
      <alignment horizontal="right"/>
      <protection/>
    </xf>
    <xf numFmtId="0" fontId="8" fillId="33" borderId="14" xfId="59" applyFont="1" applyFill="1" applyBorder="1" applyAlignment="1">
      <alignment horizontal="right"/>
      <protection/>
    </xf>
    <xf numFmtId="166" fontId="8" fillId="33" borderId="14" xfId="59" applyNumberFormat="1" applyFont="1" applyFill="1" applyBorder="1">
      <alignment/>
      <protection/>
    </xf>
    <xf numFmtId="166" fontId="8" fillId="33" borderId="17" xfId="59" applyNumberFormat="1" applyFont="1" applyFill="1" applyBorder="1" applyAlignment="1">
      <alignment horizontal="right"/>
      <protection/>
    </xf>
    <xf numFmtId="3" fontId="8" fillId="33" borderId="14" xfId="59" applyNumberFormat="1" applyFont="1" applyFill="1" applyBorder="1">
      <alignment/>
      <protection/>
    </xf>
    <xf numFmtId="3" fontId="8" fillId="33" borderId="16" xfId="59" applyNumberFormat="1" applyFont="1" applyFill="1" applyBorder="1">
      <alignment/>
      <protection/>
    </xf>
    <xf numFmtId="166" fontId="44" fillId="33" borderId="0" xfId="0" applyNumberFormat="1" applyFont="1" applyFill="1" applyAlignment="1">
      <alignment/>
    </xf>
    <xf numFmtId="0" fontId="8" fillId="33" borderId="18" xfId="59" applyFont="1" applyFill="1" applyBorder="1" applyAlignment="1">
      <alignment horizontal="center" wrapText="1"/>
      <protection/>
    </xf>
    <xf numFmtId="166" fontId="9" fillId="33" borderId="10" xfId="59" applyNumberFormat="1" applyFont="1" applyFill="1" applyBorder="1" applyAlignment="1">
      <alignment horizontal="right"/>
      <protection/>
    </xf>
    <xf numFmtId="166" fontId="9" fillId="33" borderId="18" xfId="59" applyNumberFormat="1" applyFont="1" applyFill="1" applyBorder="1" applyAlignment="1">
      <alignment horizontal="right"/>
      <protection/>
    </xf>
    <xf numFmtId="0" fontId="9" fillId="33" borderId="10" xfId="59" applyFont="1" applyFill="1" applyBorder="1" applyAlignment="1">
      <alignment horizontal="right"/>
      <protection/>
    </xf>
    <xf numFmtId="166" fontId="9" fillId="33" borderId="10" xfId="59" applyNumberFormat="1" applyFont="1" applyFill="1" applyBorder="1">
      <alignment/>
      <protection/>
    </xf>
    <xf numFmtId="166" fontId="9" fillId="33" borderId="19" xfId="59" applyNumberFormat="1" applyFont="1" applyFill="1" applyBorder="1" applyAlignment="1">
      <alignment horizontal="right"/>
      <protection/>
    </xf>
    <xf numFmtId="3" fontId="9" fillId="33" borderId="10" xfId="59" applyNumberFormat="1" applyFont="1" applyFill="1" applyBorder="1">
      <alignment/>
      <protection/>
    </xf>
    <xf numFmtId="3" fontId="9" fillId="33" borderId="18" xfId="59" applyNumberFormat="1" applyFont="1" applyFill="1" applyBorder="1">
      <alignment/>
      <protection/>
    </xf>
    <xf numFmtId="166" fontId="8" fillId="33" borderId="10" xfId="59" applyNumberFormat="1" applyFont="1" applyFill="1" applyBorder="1" applyAlignment="1">
      <alignment horizontal="right"/>
      <protection/>
    </xf>
    <xf numFmtId="166" fontId="8" fillId="33" borderId="10" xfId="59" applyNumberFormat="1" applyFont="1" applyFill="1" applyBorder="1">
      <alignment/>
      <protection/>
    </xf>
    <xf numFmtId="167" fontId="8" fillId="33" borderId="18" xfId="59" applyNumberFormat="1" applyFont="1" applyFill="1" applyBorder="1" applyAlignment="1">
      <alignment horizontal="left"/>
      <protection/>
    </xf>
    <xf numFmtId="0" fontId="9" fillId="33" borderId="10" xfId="59" applyFont="1" applyFill="1" applyBorder="1">
      <alignment/>
      <protection/>
    </xf>
    <xf numFmtId="168" fontId="9" fillId="33" borderId="20" xfId="59" applyNumberFormat="1" applyFont="1" applyFill="1" applyBorder="1" applyAlignment="1">
      <alignment horizontal="left"/>
      <protection/>
    </xf>
    <xf numFmtId="166" fontId="9" fillId="33" borderId="15" xfId="59" applyNumberFormat="1" applyFont="1" applyFill="1" applyBorder="1" applyAlignment="1">
      <alignment horizontal="right"/>
      <protection/>
    </xf>
    <xf numFmtId="166" fontId="8" fillId="33" borderId="15" xfId="42" applyNumberFormat="1" applyFont="1" applyFill="1" applyBorder="1" applyAlignment="1">
      <alignment/>
    </xf>
    <xf numFmtId="166" fontId="8" fillId="33" borderId="20" xfId="42" applyNumberFormat="1" applyFont="1" applyFill="1" applyBorder="1" applyAlignment="1">
      <alignment/>
    </xf>
    <xf numFmtId="0" fontId="9" fillId="33" borderId="15" xfId="59" applyFont="1" applyFill="1" applyBorder="1" applyAlignment="1">
      <alignment horizontal="right"/>
      <protection/>
    </xf>
    <xf numFmtId="166" fontId="9" fillId="33" borderId="15" xfId="59" applyNumberFormat="1" applyFont="1" applyFill="1" applyBorder="1">
      <alignment/>
      <protection/>
    </xf>
    <xf numFmtId="166" fontId="9" fillId="33" borderId="21" xfId="59" applyNumberFormat="1" applyFont="1" applyFill="1" applyBorder="1" applyAlignment="1">
      <alignment horizontal="right"/>
      <protection/>
    </xf>
    <xf numFmtId="3" fontId="9" fillId="33" borderId="15" xfId="59" applyNumberFormat="1" applyFont="1" applyFill="1" applyBorder="1">
      <alignment/>
      <protection/>
    </xf>
    <xf numFmtId="166" fontId="9" fillId="33" borderId="20" xfId="59" applyNumberFormat="1" applyFont="1" applyFill="1" applyBorder="1">
      <alignment/>
      <protection/>
    </xf>
    <xf numFmtId="0" fontId="9" fillId="33" borderId="15" xfId="59" applyFont="1" applyFill="1" applyBorder="1">
      <alignment/>
      <protection/>
    </xf>
    <xf numFmtId="170" fontId="9" fillId="33" borderId="16" xfId="59" applyNumberFormat="1" applyFont="1" applyFill="1" applyBorder="1" applyAlignment="1">
      <alignment horizontal="left"/>
      <protection/>
    </xf>
    <xf numFmtId="166" fontId="9" fillId="33" borderId="14" xfId="59" applyNumberFormat="1" applyFont="1" applyFill="1" applyBorder="1" applyAlignment="1">
      <alignment horizontal="right"/>
      <protection/>
    </xf>
    <xf numFmtId="166" fontId="9" fillId="33" borderId="16" xfId="59" applyNumberFormat="1" applyFont="1" applyFill="1" applyBorder="1" applyAlignment="1">
      <alignment horizontal="right"/>
      <protection/>
    </xf>
    <xf numFmtId="166" fontId="9" fillId="33" borderId="14" xfId="59" applyNumberFormat="1" applyFont="1" applyFill="1" applyBorder="1">
      <alignment/>
      <protection/>
    </xf>
    <xf numFmtId="166" fontId="9" fillId="33" borderId="16" xfId="59" applyNumberFormat="1" applyFont="1" applyFill="1" applyBorder="1">
      <alignment/>
      <protection/>
    </xf>
    <xf numFmtId="0" fontId="4" fillId="33" borderId="0" xfId="0" applyFont="1" applyFill="1" applyAlignment="1">
      <alignment horizontal="left"/>
    </xf>
    <xf numFmtId="170" fontId="9" fillId="33" borderId="13" xfId="59" applyNumberFormat="1" applyFont="1" applyFill="1" applyBorder="1" applyAlignment="1">
      <alignment horizontal="left"/>
      <protection/>
    </xf>
    <xf numFmtId="166" fontId="9" fillId="33" borderId="13" xfId="59" applyNumberFormat="1" applyFont="1" applyFill="1" applyBorder="1" applyAlignment="1">
      <alignment horizontal="right"/>
      <protection/>
    </xf>
    <xf numFmtId="166" fontId="9" fillId="33" borderId="11" xfId="59" applyNumberFormat="1" applyFont="1" applyFill="1" applyBorder="1">
      <alignment/>
      <protection/>
    </xf>
    <xf numFmtId="166" fontId="9" fillId="33" borderId="13" xfId="59" applyNumberFormat="1" applyFont="1" applyFill="1" applyBorder="1">
      <alignment/>
      <protection/>
    </xf>
    <xf numFmtId="166" fontId="9" fillId="33" borderId="11" xfId="0" applyNumberFormat="1" applyFont="1" applyFill="1" applyBorder="1" applyAlignment="1" applyProtection="1" quotePrefix="1">
      <alignment/>
      <protection/>
    </xf>
    <xf numFmtId="168" fontId="9" fillId="33" borderId="18" xfId="59" applyNumberFormat="1" applyFont="1" applyFill="1" applyBorder="1" applyAlignment="1">
      <alignment horizontal="left"/>
      <protection/>
    </xf>
    <xf numFmtId="166" fontId="8" fillId="33" borderId="10" xfId="42" applyNumberFormat="1" applyFont="1" applyFill="1" applyBorder="1" applyAlignment="1">
      <alignment/>
    </xf>
    <xf numFmtId="166" fontId="8" fillId="33" borderId="18" xfId="42" applyNumberFormat="1" applyFont="1" applyFill="1" applyBorder="1" applyAlignment="1">
      <alignment/>
    </xf>
    <xf numFmtId="166" fontId="9" fillId="33" borderId="18" xfId="59" applyNumberFormat="1" applyFont="1" applyFill="1" applyBorder="1">
      <alignment/>
      <protection/>
    </xf>
    <xf numFmtId="166" fontId="9" fillId="33" borderId="16" xfId="42" applyNumberFormat="1" applyFont="1" applyFill="1" applyBorder="1" applyAlignment="1">
      <alignment/>
    </xf>
    <xf numFmtId="166" fontId="9" fillId="33" borderId="17" xfId="59" applyNumberFormat="1" applyFont="1" applyFill="1" applyBorder="1" applyAlignment="1">
      <alignment horizontal="right"/>
      <protection/>
    </xf>
    <xf numFmtId="3" fontId="9" fillId="33" borderId="14" xfId="59" applyNumberFormat="1" applyFont="1" applyFill="1" applyBorder="1" applyAlignment="1">
      <alignment horizontal="right"/>
      <protection/>
    </xf>
    <xf numFmtId="3" fontId="9" fillId="33" borderId="16" xfId="59" applyNumberFormat="1" applyFont="1" applyFill="1" applyBorder="1" applyAlignment="1">
      <alignment horizontal="right"/>
      <protection/>
    </xf>
    <xf numFmtId="166" fontId="9" fillId="33" borderId="14" xfId="0" applyNumberFormat="1" applyFont="1" applyFill="1" applyBorder="1" applyAlignment="1" applyProtection="1" quotePrefix="1">
      <alignment/>
      <protection/>
    </xf>
    <xf numFmtId="168" fontId="9" fillId="33" borderId="13" xfId="59" applyNumberFormat="1" applyFont="1" applyFill="1" applyBorder="1" applyAlignment="1">
      <alignment horizontal="left"/>
      <protection/>
    </xf>
    <xf numFmtId="166" fontId="9" fillId="33" borderId="13" xfId="42" applyNumberFormat="1" applyFont="1" applyFill="1" applyBorder="1" applyAlignment="1">
      <alignment/>
    </xf>
    <xf numFmtId="166" fontId="9" fillId="33" borderId="18" xfId="42" applyNumberFormat="1" applyFont="1" applyFill="1" applyBorder="1" applyAlignment="1">
      <alignment/>
    </xf>
    <xf numFmtId="170" fontId="9" fillId="33" borderId="14" xfId="59" applyNumberFormat="1" applyFont="1" applyFill="1" applyBorder="1" applyAlignment="1">
      <alignment horizontal="left"/>
      <protection/>
    </xf>
    <xf numFmtId="166" fontId="44" fillId="33" borderId="11" xfId="39" applyNumberFormat="1" applyFont="1" applyFill="1" applyBorder="1" applyAlignment="1" applyProtection="1" quotePrefix="1">
      <alignment horizontal="right"/>
      <protection/>
    </xf>
    <xf numFmtId="166" fontId="9" fillId="33" borderId="12" xfId="59" applyNumberFormat="1" applyFont="1" applyFill="1" applyBorder="1" applyAlignment="1">
      <alignment horizontal="right"/>
      <protection/>
    </xf>
    <xf numFmtId="166" fontId="9" fillId="33" borderId="11" xfId="42" applyNumberFormat="1" applyFont="1" applyFill="1" applyBorder="1" applyAlignment="1">
      <alignment horizontal="right"/>
    </xf>
    <xf numFmtId="166" fontId="9" fillId="33" borderId="13" xfId="42" applyNumberFormat="1" applyFont="1" applyFill="1" applyBorder="1" applyAlignment="1">
      <alignment horizontal="right"/>
    </xf>
    <xf numFmtId="166" fontId="9" fillId="33" borderId="11" xfId="39" applyNumberFormat="1" applyFont="1" applyFill="1" applyBorder="1" applyAlignment="1">
      <alignment/>
    </xf>
    <xf numFmtId="0" fontId="44" fillId="33" borderId="0" xfId="39" applyFont="1" applyFill="1" applyAlignment="1">
      <alignment horizontal="left"/>
    </xf>
    <xf numFmtId="169" fontId="9" fillId="33" borderId="10" xfId="59" applyNumberFormat="1" applyFont="1" applyFill="1" applyBorder="1">
      <alignment/>
      <protection/>
    </xf>
    <xf numFmtId="168" fontId="9" fillId="33" borderId="16" xfId="59" applyNumberFormat="1" applyFont="1" applyFill="1" applyBorder="1" applyAlignment="1">
      <alignment horizontal="left"/>
      <protection/>
    </xf>
    <xf numFmtId="169" fontId="9" fillId="33" borderId="11" xfId="59" applyNumberFormat="1" applyFont="1" applyFill="1" applyBorder="1" applyAlignment="1">
      <alignment horizontal="right"/>
      <protection/>
    </xf>
    <xf numFmtId="169" fontId="9" fillId="33" borderId="11" xfId="59" applyNumberFormat="1" applyFont="1" applyFill="1" applyBorder="1">
      <alignment/>
      <protection/>
    </xf>
    <xf numFmtId="171" fontId="9" fillId="33" borderId="10" xfId="59" applyNumberFormat="1" applyFont="1" applyFill="1" applyBorder="1">
      <alignment/>
      <protection/>
    </xf>
    <xf numFmtId="3" fontId="9" fillId="33" borderId="14" xfId="59" applyNumberFormat="1" applyFont="1" applyFill="1" applyBorder="1">
      <alignment/>
      <protection/>
    </xf>
    <xf numFmtId="3" fontId="9" fillId="33" borderId="11" xfId="59" applyNumberFormat="1" applyFont="1" applyFill="1" applyBorder="1">
      <alignment/>
      <protection/>
    </xf>
    <xf numFmtId="168" fontId="9" fillId="33" borderId="16" xfId="59" applyNumberFormat="1" applyFont="1" applyFill="1" applyBorder="1" applyAlignment="1">
      <alignment horizontal="left" indent="1"/>
      <protection/>
    </xf>
    <xf numFmtId="168" fontId="9" fillId="33" borderId="13" xfId="59" applyNumberFormat="1" applyFont="1" applyFill="1" applyBorder="1" applyAlignment="1">
      <alignment horizontal="left" indent="1"/>
      <protection/>
    </xf>
    <xf numFmtId="172" fontId="9" fillId="33" borderId="10" xfId="59" applyNumberFormat="1" applyFont="1" applyFill="1" applyBorder="1" applyAlignment="1">
      <alignment horizontal="right"/>
      <protection/>
    </xf>
    <xf numFmtId="0" fontId="9" fillId="33" borderId="14" xfId="59" applyFont="1" applyFill="1" applyBorder="1" applyAlignment="1">
      <alignment horizontal="right"/>
      <protection/>
    </xf>
    <xf numFmtId="0" fontId="9" fillId="33" borderId="14" xfId="59" applyFont="1" applyFill="1" applyBorder="1">
      <alignment/>
      <protection/>
    </xf>
    <xf numFmtId="173" fontId="9" fillId="33" borderId="13" xfId="59" applyNumberFormat="1" applyFont="1" applyFill="1" applyBorder="1" applyAlignment="1">
      <alignment horizontal="left"/>
      <protection/>
    </xf>
    <xf numFmtId="170" fontId="9" fillId="33" borderId="20" xfId="59" applyNumberFormat="1" applyFont="1" applyFill="1" applyBorder="1" applyAlignment="1">
      <alignment horizontal="left"/>
      <protection/>
    </xf>
    <xf numFmtId="166" fontId="8" fillId="33" borderId="15" xfId="59" applyNumberFormat="1" applyFont="1" applyFill="1" applyBorder="1" applyAlignment="1">
      <alignment horizontal="right"/>
      <protection/>
    </xf>
    <xf numFmtId="166" fontId="8" fillId="33" borderId="20" xfId="59" applyNumberFormat="1" applyFont="1" applyFill="1" applyBorder="1" applyAlignment="1">
      <alignment horizontal="right"/>
      <protection/>
    </xf>
    <xf numFmtId="173" fontId="9" fillId="33" borderId="16" xfId="59" applyNumberFormat="1" applyFont="1" applyFill="1" applyBorder="1" applyAlignment="1">
      <alignment horizontal="left"/>
      <protection/>
    </xf>
    <xf numFmtId="167" fontId="9" fillId="33" borderId="18" xfId="59" applyNumberFormat="1" applyFont="1" applyFill="1" applyBorder="1" applyAlignment="1">
      <alignment horizontal="left"/>
      <protection/>
    </xf>
    <xf numFmtId="0" fontId="9" fillId="33" borderId="19" xfId="59" applyFont="1" applyFill="1" applyBorder="1" applyAlignment="1">
      <alignment horizontal="right"/>
      <protection/>
    </xf>
    <xf numFmtId="0" fontId="9" fillId="33" borderId="21" xfId="59" applyFont="1" applyFill="1" applyBorder="1" applyAlignment="1">
      <alignment horizontal="right"/>
      <protection/>
    </xf>
    <xf numFmtId="3" fontId="9" fillId="33" borderId="20" xfId="59" applyNumberFormat="1" applyFont="1" applyFill="1" applyBorder="1">
      <alignment/>
      <protection/>
    </xf>
    <xf numFmtId="167" fontId="9" fillId="33" borderId="13" xfId="59" applyNumberFormat="1" applyFont="1" applyFill="1" applyBorder="1" applyAlignment="1">
      <alignment horizontal="left"/>
      <protection/>
    </xf>
    <xf numFmtId="168" fontId="9" fillId="33" borderId="13" xfId="59" applyNumberFormat="1" applyFont="1" applyFill="1" applyBorder="1" applyAlignment="1">
      <alignment horizontal="left" vertical="top"/>
      <protection/>
    </xf>
    <xf numFmtId="166" fontId="9" fillId="33" borderId="11" xfId="59" applyNumberFormat="1" applyFont="1" applyFill="1" applyBorder="1" applyAlignment="1">
      <alignment horizontal="right" vertical="top"/>
      <protection/>
    </xf>
    <xf numFmtId="166" fontId="9" fillId="33" borderId="11" xfId="59" applyNumberFormat="1" applyFont="1" applyFill="1" applyBorder="1" applyAlignment="1">
      <alignment vertical="top"/>
      <protection/>
    </xf>
    <xf numFmtId="166" fontId="9" fillId="33" borderId="13" xfId="59" applyNumberFormat="1" applyFont="1" applyFill="1" applyBorder="1" applyAlignment="1">
      <alignment vertical="top"/>
      <protection/>
    </xf>
    <xf numFmtId="166" fontId="9" fillId="33" borderId="11" xfId="0" applyNumberFormat="1" applyFont="1" applyFill="1" applyBorder="1" applyAlignment="1">
      <alignment vertical="top"/>
    </xf>
    <xf numFmtId="0" fontId="4" fillId="33" borderId="0" xfId="0" applyFont="1" applyFill="1" applyAlignment="1">
      <alignment horizontal="left" vertical="top"/>
    </xf>
    <xf numFmtId="168" fontId="9" fillId="33" borderId="13" xfId="59" applyNumberFormat="1" applyFont="1" applyFill="1" applyBorder="1" applyAlignment="1">
      <alignment horizontal="left" vertical="top" wrapText="1"/>
      <protection/>
    </xf>
    <xf numFmtId="3" fontId="9" fillId="33" borderId="13" xfId="59" applyNumberFormat="1" applyFont="1" applyFill="1" applyBorder="1">
      <alignment/>
      <protection/>
    </xf>
    <xf numFmtId="166" fontId="8" fillId="33" borderId="11" xfId="42" applyNumberFormat="1" applyFont="1" applyFill="1" applyBorder="1" applyAlignment="1">
      <alignment/>
    </xf>
    <xf numFmtId="166" fontId="8" fillId="33" borderId="13" xfId="42" applyNumberFormat="1" applyFont="1" applyFill="1" applyBorder="1" applyAlignment="1">
      <alignment/>
    </xf>
    <xf numFmtId="3" fontId="8" fillId="33" borderId="11" xfId="59" applyNumberFormat="1" applyFont="1" applyFill="1" applyBorder="1">
      <alignment/>
      <protection/>
    </xf>
    <xf numFmtId="3" fontId="8" fillId="33" borderId="13" xfId="59" applyNumberFormat="1" applyFont="1" applyFill="1" applyBorder="1">
      <alignment/>
      <protection/>
    </xf>
    <xf numFmtId="175" fontId="9" fillId="33" borderId="10" xfId="59" applyNumberFormat="1" applyFont="1" applyFill="1" applyBorder="1" applyAlignment="1">
      <alignment horizontal="right"/>
      <protection/>
    </xf>
    <xf numFmtId="168" fontId="9" fillId="33" borderId="16" xfId="59" applyNumberFormat="1" applyFont="1" applyFill="1" applyBorder="1" applyAlignment="1">
      <alignment horizontal="left" vertical="top" wrapText="1"/>
      <protection/>
    </xf>
    <xf numFmtId="175" fontId="9" fillId="33" borderId="14" xfId="59" applyNumberFormat="1" applyFont="1" applyFill="1" applyBorder="1" applyAlignment="1">
      <alignment horizontal="right"/>
      <protection/>
    </xf>
    <xf numFmtId="175" fontId="9" fillId="33" borderId="16" xfId="59" applyNumberFormat="1" applyFont="1" applyFill="1" applyBorder="1" applyAlignment="1">
      <alignment horizontal="right"/>
      <protection/>
    </xf>
    <xf numFmtId="0" fontId="4" fillId="33" borderId="0" xfId="0" applyFont="1" applyFill="1" applyAlignment="1" quotePrefix="1">
      <alignment horizontal="left"/>
    </xf>
    <xf numFmtId="175" fontId="9" fillId="33" borderId="11" xfId="59" applyNumberFormat="1" applyFont="1" applyFill="1" applyBorder="1" applyAlignment="1">
      <alignment horizontal="right"/>
      <protection/>
    </xf>
    <xf numFmtId="175" fontId="9" fillId="33" borderId="13" xfId="59" applyNumberFormat="1" applyFont="1" applyFill="1" applyBorder="1" applyAlignment="1">
      <alignment horizontal="right"/>
      <protection/>
    </xf>
    <xf numFmtId="175" fontId="9" fillId="33" borderId="11" xfId="0" applyNumberFormat="1" applyFont="1" applyFill="1" applyBorder="1" applyAlignment="1">
      <alignment/>
    </xf>
    <xf numFmtId="166" fontId="8" fillId="33" borderId="19" xfId="59" applyNumberFormat="1" applyFont="1" applyFill="1" applyBorder="1" applyAlignment="1">
      <alignment horizontal="right"/>
      <protection/>
    </xf>
    <xf numFmtId="166" fontId="9" fillId="33" borderId="10" xfId="59" applyNumberFormat="1" applyFont="1" applyFill="1" applyBorder="1" applyAlignment="1">
      <alignment horizontal="right" vertical="top"/>
      <protection/>
    </xf>
    <xf numFmtId="176" fontId="9" fillId="33" borderId="11" xfId="59" applyNumberFormat="1" applyFont="1" applyFill="1" applyBorder="1" applyAlignment="1">
      <alignment horizontal="right"/>
      <protection/>
    </xf>
    <xf numFmtId="174" fontId="9" fillId="33" borderId="10" xfId="59" applyNumberFormat="1" applyFont="1" applyFill="1" applyBorder="1" applyAlignment="1">
      <alignment horizontal="right"/>
      <protection/>
    </xf>
    <xf numFmtId="174" fontId="9" fillId="33" borderId="10" xfId="42" applyNumberFormat="1" applyFont="1" applyFill="1" applyBorder="1" applyAlignment="1">
      <alignment/>
    </xf>
    <xf numFmtId="174" fontId="9" fillId="33" borderId="18" xfId="42" applyNumberFormat="1" applyFont="1" applyFill="1" applyBorder="1" applyAlignment="1">
      <alignment/>
    </xf>
    <xf numFmtId="166" fontId="9" fillId="33" borderId="19" xfId="42" applyNumberFormat="1" applyFont="1" applyFill="1" applyBorder="1" applyAlignment="1">
      <alignment horizontal="right"/>
    </xf>
    <xf numFmtId="0" fontId="45" fillId="33" borderId="0" xfId="56" applyFont="1" applyFill="1" applyAlignment="1">
      <alignment horizontal="left"/>
    </xf>
    <xf numFmtId="177" fontId="9" fillId="33" borderId="11" xfId="42" applyNumberFormat="1" applyFont="1" applyFill="1" applyBorder="1" applyAlignment="1">
      <alignment/>
    </xf>
    <xf numFmtId="168" fontId="9" fillId="33" borderId="18" xfId="59" applyNumberFormat="1" applyFont="1" applyFill="1" applyBorder="1" applyAlignment="1">
      <alignment horizontal="left" vertical="top" wrapText="1"/>
      <protection/>
    </xf>
    <xf numFmtId="167" fontId="8" fillId="33" borderId="18" xfId="59" applyNumberFormat="1" applyFont="1" applyFill="1" applyBorder="1" applyAlignment="1">
      <alignment horizontal="left" wrapText="1"/>
      <protection/>
    </xf>
    <xf numFmtId="166" fontId="8" fillId="33" borderId="19" xfId="42" applyNumberFormat="1" applyFont="1" applyFill="1" applyBorder="1" applyAlignment="1">
      <alignment horizontal="right"/>
    </xf>
    <xf numFmtId="166" fontId="9" fillId="33" borderId="14" xfId="0" applyNumberFormat="1" applyFont="1" applyFill="1" applyBorder="1" applyAlignment="1" applyProtection="1" quotePrefix="1">
      <alignment horizontal="right"/>
      <protection/>
    </xf>
    <xf numFmtId="172" fontId="9" fillId="33" borderId="13" xfId="59" applyNumberFormat="1" applyFont="1" applyFill="1" applyBorder="1">
      <alignment/>
      <protection/>
    </xf>
    <xf numFmtId="167" fontId="8" fillId="33" borderId="13" xfId="59" applyNumberFormat="1" applyFont="1" applyFill="1" applyBorder="1" applyAlignment="1">
      <alignment horizontal="left" wrapText="1"/>
      <protection/>
    </xf>
    <xf numFmtId="166" fontId="8" fillId="33" borderId="13" xfId="59" applyNumberFormat="1" applyFont="1" applyFill="1" applyBorder="1" applyAlignment="1">
      <alignment horizontal="right"/>
      <protection/>
    </xf>
    <xf numFmtId="0" fontId="8" fillId="33" borderId="11" xfId="59" applyFont="1" applyFill="1" applyBorder="1" applyAlignment="1">
      <alignment horizontal="right"/>
      <protection/>
    </xf>
    <xf numFmtId="0" fontId="8" fillId="33" borderId="12" xfId="59" applyFont="1" applyFill="1" applyBorder="1" applyAlignment="1">
      <alignment horizontal="right"/>
      <protection/>
    </xf>
    <xf numFmtId="0" fontId="8" fillId="33" borderId="10" xfId="59" applyFont="1" applyFill="1" applyBorder="1" applyAlignment="1">
      <alignment horizontal="right"/>
      <protection/>
    </xf>
    <xf numFmtId="0" fontId="8" fillId="33" borderId="19" xfId="59" applyFont="1" applyFill="1" applyBorder="1" applyAlignment="1">
      <alignment horizontal="right"/>
      <protection/>
    </xf>
    <xf numFmtId="166" fontId="8" fillId="33" borderId="18" xfId="59" applyNumberFormat="1" applyFont="1" applyFill="1" applyBorder="1">
      <alignment/>
      <protection/>
    </xf>
    <xf numFmtId="49" fontId="8" fillId="33" borderId="18" xfId="59" applyNumberFormat="1" applyFont="1" applyFill="1" applyBorder="1" applyAlignment="1">
      <alignment horizontal="center" wrapText="1"/>
      <protection/>
    </xf>
    <xf numFmtId="166" fontId="8" fillId="33" borderId="18" xfId="59" applyNumberFormat="1" applyFont="1" applyFill="1" applyBorder="1" applyAlignment="1">
      <alignment horizontal="right"/>
      <protection/>
    </xf>
    <xf numFmtId="166" fontId="8" fillId="33" borderId="14" xfId="42" applyNumberFormat="1" applyFont="1" applyFill="1" applyBorder="1" applyAlignment="1">
      <alignment/>
    </xf>
    <xf numFmtId="166" fontId="8" fillId="33" borderId="16" xfId="42" applyNumberFormat="1" applyFont="1" applyFill="1" applyBorder="1" applyAlignment="1">
      <alignment/>
    </xf>
    <xf numFmtId="49" fontId="8" fillId="33" borderId="13" xfId="59" applyNumberFormat="1" applyFont="1" applyFill="1" applyBorder="1" applyAlignment="1">
      <alignment horizontal="left"/>
      <protection/>
    </xf>
    <xf numFmtId="166" fontId="8" fillId="33" borderId="0" xfId="0" applyNumberFormat="1" applyFont="1" applyFill="1" applyAlignment="1">
      <alignment/>
    </xf>
    <xf numFmtId="0" fontId="9" fillId="33" borderId="11" xfId="59" applyFont="1" applyFill="1" applyBorder="1" applyAlignment="1">
      <alignment horizontal="right"/>
      <protection/>
    </xf>
    <xf numFmtId="0" fontId="9" fillId="33" borderId="12" xfId="59" applyFont="1" applyFill="1" applyBorder="1" applyAlignment="1">
      <alignment horizontal="right"/>
      <protection/>
    </xf>
    <xf numFmtId="0" fontId="10" fillId="33" borderId="0" xfId="0" applyFont="1" applyFill="1" applyAlignment="1">
      <alignment/>
    </xf>
    <xf numFmtId="166" fontId="8" fillId="33" borderId="22" xfId="42" applyNumberFormat="1" applyFont="1" applyFill="1" applyBorder="1" applyAlignment="1">
      <alignment/>
    </xf>
    <xf numFmtId="166" fontId="8" fillId="33" borderId="22" xfId="42" applyNumberFormat="1" applyFont="1" applyFill="1" applyBorder="1" applyAlignment="1">
      <alignment horizontal="right"/>
    </xf>
    <xf numFmtId="166" fontId="8" fillId="33" borderId="23" xfId="42" applyNumberFormat="1" applyFont="1" applyFill="1" applyBorder="1" applyAlignment="1">
      <alignment/>
    </xf>
    <xf numFmtId="0" fontId="8" fillId="33" borderId="22" xfId="59" applyFont="1" applyFill="1" applyBorder="1" applyAlignment="1">
      <alignment horizontal="right"/>
      <protection/>
    </xf>
    <xf numFmtId="166" fontId="8" fillId="33" borderId="22" xfId="59" applyNumberFormat="1" applyFont="1" applyFill="1" applyBorder="1">
      <alignment/>
      <protection/>
    </xf>
    <xf numFmtId="0" fontId="8" fillId="33" borderId="24" xfId="59" applyFont="1" applyFill="1" applyBorder="1" applyAlignment="1">
      <alignment horizontal="right"/>
      <protection/>
    </xf>
    <xf numFmtId="3" fontId="8" fillId="33" borderId="22" xfId="59" applyNumberFormat="1" applyFont="1" applyFill="1" applyBorder="1">
      <alignment/>
      <protection/>
    </xf>
    <xf numFmtId="3" fontId="8" fillId="33" borderId="23" xfId="59" applyNumberFormat="1" applyFont="1" applyFill="1" applyBorder="1">
      <alignment/>
      <protection/>
    </xf>
    <xf numFmtId="166" fontId="8" fillId="33" borderId="22" xfId="59" applyNumberFormat="1" applyFont="1" applyFill="1" applyBorder="1" applyAlignment="1">
      <alignment horizontal="right"/>
      <protection/>
    </xf>
    <xf numFmtId="0" fontId="10" fillId="33" borderId="0" xfId="59" applyFont="1" applyFill="1">
      <alignment/>
      <protection/>
    </xf>
    <xf numFmtId="166" fontId="9" fillId="33" borderId="0" xfId="42" applyNumberFormat="1" applyFont="1" applyFill="1" applyBorder="1" applyAlignment="1">
      <alignment/>
    </xf>
    <xf numFmtId="166" fontId="9" fillId="33" borderId="0" xfId="0" applyNumberFormat="1" applyFont="1" applyFill="1" applyBorder="1" applyAlignment="1">
      <alignment horizontal="right"/>
    </xf>
    <xf numFmtId="166" fontId="8" fillId="33" borderId="0" xfId="0" applyNumberFormat="1" applyFont="1" applyFill="1" applyBorder="1" applyAlignment="1">
      <alignment horizontal="right"/>
    </xf>
    <xf numFmtId="166" fontId="8" fillId="33" borderId="0" xfId="42" applyNumberFormat="1" applyFont="1" applyFill="1" applyBorder="1" applyAlignment="1">
      <alignment horizontal="right"/>
    </xf>
    <xf numFmtId="166" fontId="8" fillId="33" borderId="14" xfId="0" applyNumberFormat="1" applyFont="1" applyFill="1" applyBorder="1" applyAlignment="1">
      <alignment/>
    </xf>
    <xf numFmtId="3" fontId="0" fillId="33" borderId="0" xfId="0" applyNumberFormat="1" applyFill="1" applyAlignment="1">
      <alignment/>
    </xf>
    <xf numFmtId="166" fontId="8" fillId="33" borderId="22" xfId="0" applyNumberFormat="1" applyFont="1" applyFill="1" applyBorder="1" applyAlignment="1" applyProtection="1">
      <alignment horizontal="right"/>
      <protection/>
    </xf>
    <xf numFmtId="49" fontId="8" fillId="33" borderId="23" xfId="59" applyNumberFormat="1" applyFont="1" applyFill="1" applyBorder="1" applyAlignment="1">
      <alignment horizontal="left" vertical="center" wrapText="1"/>
      <protection/>
    </xf>
    <xf numFmtId="166" fontId="0" fillId="33" borderId="0" xfId="0" applyNumberFormat="1" applyFill="1" applyAlignment="1">
      <alignment/>
    </xf>
    <xf numFmtId="166" fontId="71" fillId="33" borderId="0" xfId="0" applyNumberFormat="1" applyFont="1" applyFill="1" applyAlignment="1">
      <alignment/>
    </xf>
    <xf numFmtId="3" fontId="9" fillId="33" borderId="11" xfId="42" applyNumberFormat="1" applyFont="1" applyFill="1" applyBorder="1" applyAlignment="1" applyProtection="1">
      <alignment horizontal="right"/>
      <protection/>
    </xf>
    <xf numFmtId="166" fontId="9" fillId="33" borderId="13" xfId="0" applyNumberFormat="1" applyFont="1" applyFill="1" applyBorder="1" applyAlignment="1" applyProtection="1">
      <alignment horizontal="right"/>
      <protection/>
    </xf>
    <xf numFmtId="0" fontId="10" fillId="0" borderId="0" xfId="59" applyFont="1" applyAlignment="1">
      <alignment wrapText="1"/>
      <protection/>
    </xf>
    <xf numFmtId="49" fontId="10" fillId="33" borderId="0" xfId="59" applyNumberFormat="1" applyFont="1" applyFill="1" applyBorder="1" applyAlignment="1">
      <alignment horizontal="left" wrapText="1"/>
      <protection/>
    </xf>
    <xf numFmtId="49" fontId="10" fillId="33" borderId="0" xfId="59" applyNumberFormat="1" applyFont="1" applyFill="1" applyAlignment="1">
      <alignment wrapText="1"/>
      <protection/>
    </xf>
    <xf numFmtId="49" fontId="10" fillId="0" borderId="0" xfId="59" applyNumberFormat="1" applyFont="1" applyAlignment="1">
      <alignment wrapText="1"/>
      <protection/>
    </xf>
    <xf numFmtId="0" fontId="10" fillId="0" borderId="0" xfId="59" applyNumberFormat="1" applyFont="1" applyBorder="1" applyAlignment="1">
      <alignment wrapText="1"/>
      <protection/>
    </xf>
    <xf numFmtId="49" fontId="10" fillId="0" borderId="0" xfId="59" applyNumberFormat="1" applyFont="1" applyBorder="1" applyAlignment="1">
      <alignment wrapText="1"/>
      <protection/>
    </xf>
    <xf numFmtId="49" fontId="10" fillId="33" borderId="0" xfId="59" applyNumberFormat="1" applyFont="1" applyFill="1" applyBorder="1" applyAlignment="1">
      <alignment wrapText="1"/>
      <protection/>
    </xf>
    <xf numFmtId="49" fontId="10" fillId="33" borderId="0" xfId="59" applyNumberFormat="1" applyFont="1" applyFill="1" applyAlignment="1">
      <alignment vertical="center" wrapText="1"/>
      <protection/>
    </xf>
    <xf numFmtId="49" fontId="10" fillId="0" borderId="0" xfId="59" applyNumberFormat="1" applyFont="1" applyAlignment="1">
      <alignment vertical="center" wrapText="1"/>
      <protection/>
    </xf>
    <xf numFmtId="49" fontId="10" fillId="0" borderId="0" xfId="59" applyNumberFormat="1" applyFont="1" applyAlignment="1">
      <alignment horizontal="left" vertical="center" wrapText="1"/>
      <protection/>
    </xf>
    <xf numFmtId="0" fontId="10" fillId="0" borderId="0" xfId="59" applyFont="1" applyAlignment="1">
      <alignment vertical="center" wrapText="1"/>
      <protection/>
    </xf>
    <xf numFmtId="0" fontId="4" fillId="0" borderId="0" xfId="0" applyFont="1" applyAlignment="1">
      <alignment horizontal="left"/>
    </xf>
    <xf numFmtId="166" fontId="9" fillId="33" borderId="18" xfId="0" applyNumberFormat="1" applyFont="1" applyFill="1" applyBorder="1" applyAlignment="1">
      <alignment/>
    </xf>
    <xf numFmtId="3" fontId="71" fillId="0" borderId="14" xfId="0" applyNumberFormat="1" applyFont="1" applyBorder="1" applyAlignment="1">
      <alignment/>
    </xf>
    <xf numFmtId="166" fontId="10" fillId="33" borderId="0" xfId="59" applyNumberFormat="1" applyFont="1" applyFill="1">
      <alignment/>
      <protection/>
    </xf>
    <xf numFmtId="166" fontId="9" fillId="33" borderId="11" xfId="0" applyNumberFormat="1" applyFont="1" applyFill="1" applyBorder="1" applyAlignment="1" applyProtection="1" quotePrefix="1">
      <alignment horizontal="right"/>
      <protection/>
    </xf>
    <xf numFmtId="166" fontId="9" fillId="33" borderId="14" xfId="0" applyNumberFormat="1" applyFont="1" applyFill="1" applyBorder="1" applyAlignment="1">
      <alignment horizontal="right"/>
    </xf>
    <xf numFmtId="166" fontId="8" fillId="33" borderId="13" xfId="0" applyNumberFormat="1" applyFont="1" applyFill="1" applyBorder="1" applyAlignment="1" applyProtection="1" quotePrefix="1">
      <alignment/>
      <protection/>
    </xf>
    <xf numFmtId="166" fontId="9" fillId="33" borderId="16" xfId="0" applyNumberFormat="1" applyFont="1" applyFill="1" applyBorder="1" applyAlignment="1">
      <alignment/>
    </xf>
    <xf numFmtId="166" fontId="9" fillId="33" borderId="13" xfId="0" applyNumberFormat="1" applyFont="1" applyFill="1" applyBorder="1" applyAlignment="1">
      <alignment/>
    </xf>
    <xf numFmtId="166" fontId="9" fillId="33" borderId="18" xfId="0" applyNumberFormat="1" applyFont="1" applyFill="1" applyBorder="1" applyAlignment="1" applyProtection="1" quotePrefix="1">
      <alignment/>
      <protection/>
    </xf>
    <xf numFmtId="166" fontId="9" fillId="33" borderId="16" xfId="0" applyNumberFormat="1" applyFont="1" applyFill="1" applyBorder="1" applyAlignment="1" applyProtection="1" quotePrefix="1">
      <alignment horizontal="right"/>
      <protection/>
    </xf>
    <xf numFmtId="0" fontId="6" fillId="0" borderId="0" xfId="59" applyFont="1">
      <alignment/>
      <protection/>
    </xf>
    <xf numFmtId="0" fontId="18" fillId="0" borderId="0" xfId="59" applyFont="1">
      <alignment/>
      <protection/>
    </xf>
    <xf numFmtId="49" fontId="14" fillId="0" borderId="0" xfId="59" applyNumberFormat="1" applyFont="1">
      <alignment/>
      <protection/>
    </xf>
    <xf numFmtId="0" fontId="14" fillId="0" borderId="0" xfId="59" applyFont="1">
      <alignment/>
      <protection/>
    </xf>
    <xf numFmtId="168" fontId="14" fillId="0" borderId="0" xfId="59" applyNumberFormat="1" applyFont="1">
      <alignment/>
      <protection/>
    </xf>
    <xf numFmtId="0" fontId="13" fillId="0" borderId="0" xfId="59" applyFont="1">
      <alignment/>
      <protection/>
    </xf>
    <xf numFmtId="0" fontId="12" fillId="33" borderId="0" xfId="0" applyFont="1" applyFill="1" applyAlignment="1">
      <alignment horizontal="center" vertical="center" wrapText="1"/>
    </xf>
    <xf numFmtId="0" fontId="11" fillId="33" borderId="0" xfId="0" applyFont="1" applyFill="1" applyAlignment="1">
      <alignment horizontal="center" vertical="center"/>
    </xf>
    <xf numFmtId="0" fontId="11" fillId="33" borderId="0" xfId="0" applyFont="1" applyFill="1" applyAlignment="1">
      <alignment horizontal="center" vertical="center" wrapText="1"/>
    </xf>
    <xf numFmtId="178" fontId="11" fillId="33" borderId="0" xfId="59" applyNumberFormat="1" applyFont="1" applyFill="1" applyAlignment="1">
      <alignment horizontal="right" vertical="center"/>
      <protection/>
    </xf>
    <xf numFmtId="166" fontId="72" fillId="33" borderId="0" xfId="0" applyNumberFormat="1" applyFont="1" applyFill="1" applyAlignment="1">
      <alignment horizontal="right"/>
    </xf>
    <xf numFmtId="166" fontId="8" fillId="33" borderId="22" xfId="0" applyNumberFormat="1" applyFont="1" applyFill="1" applyBorder="1" applyAlignment="1">
      <alignment horizontal="right"/>
    </xf>
    <xf numFmtId="37" fontId="8" fillId="33" borderId="12" xfId="59" applyNumberFormat="1" applyFont="1" applyFill="1" applyBorder="1" applyAlignment="1">
      <alignment horizontal="right"/>
      <protection/>
    </xf>
    <xf numFmtId="37" fontId="8" fillId="33" borderId="11" xfId="59" applyNumberFormat="1" applyFont="1" applyFill="1" applyBorder="1" applyAlignment="1">
      <alignment horizontal="right"/>
      <protection/>
    </xf>
    <xf numFmtId="166" fontId="8" fillId="33" borderId="0" xfId="0" applyNumberFormat="1" applyFont="1" applyFill="1" applyAlignment="1">
      <alignment horizontal="right"/>
    </xf>
    <xf numFmtId="166" fontId="9" fillId="33" borderId="0" xfId="0" applyNumberFormat="1" applyFont="1" applyFill="1" applyAlignment="1">
      <alignment horizontal="right"/>
    </xf>
    <xf numFmtId="37" fontId="9" fillId="33" borderId="12" xfId="59" applyNumberFormat="1" applyFont="1" applyFill="1" applyBorder="1" applyAlignment="1">
      <alignment horizontal="right"/>
      <protection/>
    </xf>
    <xf numFmtId="37" fontId="9" fillId="33" borderId="11" xfId="59" applyNumberFormat="1" applyFont="1" applyFill="1" applyBorder="1" applyAlignment="1">
      <alignment horizontal="right"/>
      <protection/>
    </xf>
    <xf numFmtId="0" fontId="9" fillId="33" borderId="12" xfId="59" applyFont="1" applyFill="1" applyBorder="1" applyAlignment="1">
      <alignment horizontal="right" wrapText="1"/>
      <protection/>
    </xf>
    <xf numFmtId="0" fontId="9" fillId="33" borderId="11" xfId="59" applyFont="1" applyFill="1" applyBorder="1" applyAlignment="1">
      <alignment horizontal="right" wrapText="1"/>
      <protection/>
    </xf>
    <xf numFmtId="166" fontId="9" fillId="33" borderId="0" xfId="0" applyNumberFormat="1" applyFont="1" applyFill="1" applyAlignment="1">
      <alignment/>
    </xf>
    <xf numFmtId="166" fontId="9" fillId="33" borderId="14" xfId="0" applyNumberFormat="1" applyFont="1" applyFill="1" applyBorder="1" applyAlignment="1">
      <alignment/>
    </xf>
    <xf numFmtId="37" fontId="9" fillId="33" borderId="17" xfId="59" applyNumberFormat="1" applyFont="1" applyFill="1" applyBorder="1" applyAlignment="1">
      <alignment horizontal="right"/>
      <protection/>
    </xf>
    <xf numFmtId="37" fontId="9" fillId="33" borderId="14" xfId="59" applyNumberFormat="1" applyFont="1" applyFill="1" applyBorder="1" applyAlignment="1">
      <alignment horizontal="right"/>
      <protection/>
    </xf>
    <xf numFmtId="166" fontId="9" fillId="33" borderId="10" xfId="0" applyNumberFormat="1" applyFont="1" applyFill="1" applyBorder="1" applyAlignment="1">
      <alignment/>
    </xf>
    <xf numFmtId="37" fontId="9" fillId="33" borderId="10" xfId="59" applyNumberFormat="1" applyFont="1" applyFill="1" applyBorder="1" applyAlignment="1">
      <alignment horizontal="right"/>
      <protection/>
    </xf>
    <xf numFmtId="37" fontId="9" fillId="33" borderId="12" xfId="59" applyNumberFormat="1" applyFont="1" applyFill="1" applyBorder="1" applyAlignment="1">
      <alignment horizontal="right" wrapText="1"/>
      <protection/>
    </xf>
    <xf numFmtId="37" fontId="9" fillId="33" borderId="11" xfId="59" applyNumberFormat="1" applyFont="1" applyFill="1" applyBorder="1" applyAlignment="1">
      <alignment horizontal="right" wrapText="1"/>
      <protection/>
    </xf>
    <xf numFmtId="37" fontId="9" fillId="33" borderId="17" xfId="59" applyNumberFormat="1" applyFont="1" applyFill="1" applyBorder="1" applyAlignment="1">
      <alignment horizontal="right" wrapText="1"/>
      <protection/>
    </xf>
    <xf numFmtId="37" fontId="9" fillId="33" borderId="14" xfId="59" applyNumberFormat="1" applyFont="1" applyFill="1" applyBorder="1" applyAlignment="1">
      <alignment horizontal="right" wrapText="1"/>
      <protection/>
    </xf>
    <xf numFmtId="166" fontId="8" fillId="33" borderId="11" xfId="0" applyNumberFormat="1" applyFont="1" applyFill="1" applyBorder="1" applyAlignment="1">
      <alignment/>
    </xf>
    <xf numFmtId="37" fontId="8" fillId="33" borderId="17" xfId="59" applyNumberFormat="1" applyFont="1" applyFill="1" applyBorder="1" applyAlignment="1">
      <alignment horizontal="right"/>
      <protection/>
    </xf>
    <xf numFmtId="37" fontId="8" fillId="33" borderId="14" xfId="59" applyNumberFormat="1" applyFont="1" applyFill="1" applyBorder="1" applyAlignment="1">
      <alignment horizontal="right"/>
      <protection/>
    </xf>
    <xf numFmtId="166" fontId="9" fillId="33" borderId="11" xfId="0" applyNumberFormat="1" applyFont="1" applyFill="1" applyBorder="1" applyAlignment="1">
      <alignment/>
    </xf>
    <xf numFmtId="166" fontId="9" fillId="33" borderId="14" xfId="0" applyNumberFormat="1" applyFont="1" applyFill="1" applyBorder="1" applyAlignment="1" quotePrefix="1">
      <alignment horizontal="right"/>
    </xf>
    <xf numFmtId="166" fontId="9" fillId="33" borderId="14" xfId="59" applyNumberFormat="1" applyFont="1" applyFill="1" applyBorder="1" quotePrefix="1">
      <alignment/>
      <protection/>
    </xf>
    <xf numFmtId="166" fontId="9" fillId="33" borderId="14" xfId="59" applyNumberFormat="1" applyFont="1" applyFill="1" applyBorder="1" applyAlignment="1" quotePrefix="1">
      <alignment horizontal="right"/>
      <protection/>
    </xf>
    <xf numFmtId="166" fontId="9" fillId="33" borderId="10" xfId="0" applyNumberFormat="1" applyFont="1" applyFill="1" applyBorder="1" applyAlignment="1" quotePrefix="1">
      <alignment/>
    </xf>
    <xf numFmtId="166" fontId="9" fillId="33" borderId="10" xfId="59" applyNumberFormat="1" applyFont="1" applyFill="1" applyBorder="1" quotePrefix="1">
      <alignment/>
      <protection/>
    </xf>
    <xf numFmtId="166" fontId="8" fillId="33" borderId="10" xfId="59" applyNumberFormat="1" applyFont="1" applyFill="1" applyBorder="1" applyAlignment="1" quotePrefix="1">
      <alignment horizontal="right"/>
      <protection/>
    </xf>
    <xf numFmtId="166" fontId="8" fillId="33" borderId="11" xfId="59" applyNumberFormat="1" applyFont="1" applyFill="1" applyBorder="1" quotePrefix="1">
      <alignment/>
      <protection/>
    </xf>
    <xf numFmtId="166" fontId="8" fillId="33" borderId="11" xfId="59" applyNumberFormat="1" applyFont="1" applyFill="1" applyBorder="1" applyAlignment="1" quotePrefix="1">
      <alignment horizontal="right"/>
      <protection/>
    </xf>
    <xf numFmtId="0" fontId="9" fillId="33" borderId="17" xfId="59" applyFont="1" applyFill="1" applyBorder="1" applyAlignment="1">
      <alignment horizontal="right"/>
      <protection/>
    </xf>
    <xf numFmtId="2" fontId="9" fillId="33" borderId="11" xfId="59" applyNumberFormat="1" applyFont="1" applyFill="1" applyBorder="1" applyAlignment="1">
      <alignment horizontal="right"/>
      <protection/>
    </xf>
    <xf numFmtId="169" fontId="9" fillId="33" borderId="10" xfId="59" applyNumberFormat="1" applyFont="1" applyFill="1" applyBorder="1" applyAlignment="1">
      <alignment horizontal="right"/>
      <protection/>
    </xf>
    <xf numFmtId="174" fontId="9" fillId="33" borderId="10" xfId="0" applyNumberFormat="1" applyFont="1" applyFill="1" applyBorder="1" applyAlignment="1">
      <alignment/>
    </xf>
    <xf numFmtId="174" fontId="9" fillId="33" borderId="10" xfId="59" applyNumberFormat="1" applyFont="1" applyFill="1" applyBorder="1">
      <alignment/>
      <protection/>
    </xf>
    <xf numFmtId="175" fontId="9" fillId="33" borderId="11" xfId="0" applyNumberFormat="1" applyFont="1" applyFill="1" applyBorder="1" applyAlignment="1">
      <alignment/>
    </xf>
    <xf numFmtId="175" fontId="9" fillId="33" borderId="11" xfId="59" applyNumberFormat="1" applyFont="1" applyFill="1" applyBorder="1">
      <alignment/>
      <protection/>
    </xf>
    <xf numFmtId="169" fontId="8" fillId="33" borderId="11" xfId="59" applyNumberFormat="1" applyFont="1" applyFill="1" applyBorder="1" applyAlignment="1">
      <alignment horizontal="right"/>
      <protection/>
    </xf>
    <xf numFmtId="0" fontId="9" fillId="33" borderId="12" xfId="59" applyFont="1" applyFill="1" applyBorder="1" applyAlignment="1">
      <alignment horizontal="right" vertical="top"/>
      <protection/>
    </xf>
    <xf numFmtId="0" fontId="9" fillId="33" borderId="11" xfId="59" applyFont="1" applyFill="1" applyBorder="1" applyAlignment="1">
      <alignment horizontal="right" vertical="top"/>
      <protection/>
    </xf>
    <xf numFmtId="174" fontId="9" fillId="33" borderId="15" xfId="0" applyNumberFormat="1" applyFont="1" applyFill="1" applyBorder="1" applyAlignment="1">
      <alignment/>
    </xf>
    <xf numFmtId="174" fontId="9" fillId="33" borderId="15" xfId="59" applyNumberFormat="1" applyFont="1" applyFill="1" applyBorder="1">
      <alignment/>
      <protection/>
    </xf>
    <xf numFmtId="0" fontId="9" fillId="33" borderId="20" xfId="59" applyFont="1" applyFill="1" applyBorder="1">
      <alignment/>
      <protection/>
    </xf>
    <xf numFmtId="0" fontId="9" fillId="33" borderId="18" xfId="59" applyFont="1" applyFill="1" applyBorder="1" applyAlignment="1">
      <alignment horizontal="left"/>
      <protection/>
    </xf>
    <xf numFmtId="166" fontId="9" fillId="33" borderId="10" xfId="59" applyNumberFormat="1" applyFont="1" applyFill="1" applyBorder="1" applyAlignment="1" quotePrefix="1">
      <alignment horizontal="right"/>
      <protection/>
    </xf>
    <xf numFmtId="166" fontId="9" fillId="33" borderId="18" xfId="59" applyNumberFormat="1" applyFont="1" applyFill="1" applyBorder="1" applyAlignment="1" quotePrefix="1">
      <alignment horizontal="right"/>
      <protection/>
    </xf>
    <xf numFmtId="166" fontId="9" fillId="33" borderId="11" xfId="59" applyNumberFormat="1" applyFont="1" applyFill="1" applyBorder="1" applyAlignment="1" quotePrefix="1">
      <alignment horizontal="right"/>
      <protection/>
    </xf>
    <xf numFmtId="166" fontId="9" fillId="33" borderId="15" xfId="0" applyNumberFormat="1" applyFont="1" applyFill="1" applyBorder="1" applyAlignment="1">
      <alignment/>
    </xf>
    <xf numFmtId="0" fontId="9" fillId="33" borderId="18" xfId="59" applyFont="1" applyFill="1" applyBorder="1" applyAlignment="1">
      <alignment horizontal="left" indent="1"/>
      <protection/>
    </xf>
    <xf numFmtId="8" fontId="9" fillId="33" borderId="11" xfId="59" applyNumberFormat="1" applyFont="1" applyFill="1" applyBorder="1" applyAlignment="1">
      <alignment horizontal="right"/>
      <protection/>
    </xf>
    <xf numFmtId="166" fontId="9" fillId="33" borderId="11" xfId="0" applyNumberFormat="1" applyFont="1" applyFill="1" applyBorder="1" applyAlignment="1" quotePrefix="1">
      <alignment/>
    </xf>
    <xf numFmtId="166" fontId="9" fillId="33" borderId="11" xfId="59" applyNumberFormat="1" applyFont="1" applyFill="1" applyBorder="1" quotePrefix="1">
      <alignment/>
      <protection/>
    </xf>
    <xf numFmtId="166" fontId="9" fillId="33" borderId="18" xfId="0" applyNumberFormat="1" applyFont="1" applyFill="1" applyBorder="1" applyAlignment="1">
      <alignment/>
    </xf>
    <xf numFmtId="6" fontId="9" fillId="33" borderId="17" xfId="59" applyNumberFormat="1" applyFont="1" applyFill="1" applyBorder="1" applyAlignment="1">
      <alignment horizontal="right"/>
      <protection/>
    </xf>
    <xf numFmtId="6" fontId="9" fillId="33" borderId="14" xfId="59" applyNumberFormat="1" applyFont="1" applyFill="1" applyBorder="1" applyAlignment="1">
      <alignment horizontal="right"/>
      <protection/>
    </xf>
    <xf numFmtId="169" fontId="9" fillId="33" borderId="15" xfId="59" applyNumberFormat="1" applyFont="1" applyFill="1" applyBorder="1" applyAlignment="1">
      <alignment horizontal="right"/>
      <protection/>
    </xf>
    <xf numFmtId="166" fontId="8" fillId="33" borderId="15" xfId="59" applyNumberFormat="1" applyFont="1" applyFill="1" applyBorder="1">
      <alignment/>
      <protection/>
    </xf>
    <xf numFmtId="0" fontId="9" fillId="0" borderId="13" xfId="59" applyFont="1" applyBorder="1" applyAlignment="1">
      <alignment horizontal="center"/>
      <protection/>
    </xf>
    <xf numFmtId="0" fontId="4" fillId="0" borderId="0" xfId="59" applyFont="1">
      <alignment/>
      <protection/>
    </xf>
    <xf numFmtId="0" fontId="7" fillId="0" borderId="0" xfId="59" applyFont="1">
      <alignment/>
      <protection/>
    </xf>
    <xf numFmtId="0" fontId="3" fillId="0" borderId="0" xfId="59" applyFont="1">
      <alignment/>
      <protection/>
    </xf>
    <xf numFmtId="3" fontId="5" fillId="0" borderId="0" xfId="59" applyNumberFormat="1" applyFont="1">
      <alignment/>
      <protection/>
    </xf>
    <xf numFmtId="0" fontId="3" fillId="0" borderId="0" xfId="59" applyFont="1" applyAlignment="1">
      <alignment horizontal="left" wrapText="1"/>
      <protection/>
    </xf>
    <xf numFmtId="166" fontId="8" fillId="33" borderId="13" xfId="0" applyNumberFormat="1" applyFont="1" applyFill="1" applyBorder="1" applyAlignment="1" quotePrefix="1">
      <alignment/>
    </xf>
    <xf numFmtId="166" fontId="9" fillId="33" borderId="16" xfId="0" applyNumberFormat="1" applyFont="1" applyFill="1" applyBorder="1" applyAlignment="1">
      <alignment/>
    </xf>
    <xf numFmtId="166" fontId="9" fillId="33" borderId="13" xfId="0" applyNumberFormat="1" applyFont="1" applyFill="1" applyBorder="1" applyAlignment="1">
      <alignment/>
    </xf>
    <xf numFmtId="166" fontId="9" fillId="33" borderId="18" xfId="0" applyNumberFormat="1" applyFont="1" applyFill="1" applyBorder="1" applyAlignment="1" quotePrefix="1">
      <alignment/>
    </xf>
    <xf numFmtId="166" fontId="9" fillId="33" borderId="16" xfId="0" applyNumberFormat="1" applyFont="1" applyFill="1" applyBorder="1" applyAlignment="1" quotePrefix="1">
      <alignment horizontal="right"/>
    </xf>
    <xf numFmtId="166" fontId="8" fillId="33" borderId="0" xfId="0" applyNumberFormat="1" applyFont="1" applyFill="1" applyBorder="1" applyAlignment="1">
      <alignment/>
    </xf>
    <xf numFmtId="166" fontId="9" fillId="33" borderId="0" xfId="0" applyNumberFormat="1" applyFont="1" applyFill="1" applyBorder="1" applyAlignment="1">
      <alignment/>
    </xf>
    <xf numFmtId="166" fontId="8" fillId="33" borderId="20" xfId="0" applyNumberFormat="1" applyFont="1" applyFill="1" applyBorder="1" applyAlignment="1" quotePrefix="1">
      <alignment/>
    </xf>
    <xf numFmtId="166" fontId="9" fillId="33" borderId="20" xfId="0" applyNumberFormat="1" applyFont="1" applyFill="1" applyBorder="1" applyAlignment="1">
      <alignment/>
    </xf>
    <xf numFmtId="166" fontId="72" fillId="33" borderId="0" xfId="0" applyNumberFormat="1" applyFont="1" applyFill="1" applyAlignment="1">
      <alignment horizontal="center"/>
    </xf>
    <xf numFmtId="0" fontId="73" fillId="0" borderId="0" xfId="0" applyFont="1" applyAlignment="1">
      <alignment vertical="center"/>
    </xf>
    <xf numFmtId="0" fontId="70" fillId="33" borderId="0" xfId="0" applyFont="1" applyFill="1" applyAlignment="1">
      <alignment/>
    </xf>
    <xf numFmtId="0" fontId="44" fillId="33" borderId="0" xfId="0" applyFont="1" applyFill="1" applyBorder="1" applyAlignment="1">
      <alignment horizontal="left"/>
    </xf>
    <xf numFmtId="166" fontId="4" fillId="33" borderId="0" xfId="0" applyNumberFormat="1" applyFont="1" applyFill="1" applyBorder="1" applyAlignment="1">
      <alignment horizontal="left"/>
    </xf>
    <xf numFmtId="0" fontId="10" fillId="0" borderId="0" xfId="59" applyFont="1" applyAlignment="1">
      <alignment horizontal="left" vertical="center" wrapText="1"/>
      <protection/>
    </xf>
    <xf numFmtId="49" fontId="10" fillId="33" borderId="0" xfId="59" applyNumberFormat="1" applyFont="1" applyFill="1" applyAlignment="1">
      <alignment horizontal="left" wrapText="1"/>
      <protection/>
    </xf>
    <xf numFmtId="0" fontId="74" fillId="0" borderId="0" xfId="59" applyFont="1" applyAlignment="1">
      <alignment horizontal="left" wrapText="1"/>
      <protection/>
    </xf>
    <xf numFmtId="0" fontId="10" fillId="33" borderId="0" xfId="59" applyFont="1" applyFill="1" applyAlignment="1">
      <alignment wrapText="1"/>
      <protection/>
    </xf>
    <xf numFmtId="0" fontId="4" fillId="33" borderId="20" xfId="0" applyFont="1" applyFill="1" applyBorder="1" applyAlignment="1" quotePrefix="1">
      <alignment horizontal="left"/>
    </xf>
    <xf numFmtId="166" fontId="4" fillId="33" borderId="20" xfId="0" applyNumberFormat="1" applyFont="1" applyFill="1" applyBorder="1" applyAlignment="1">
      <alignment horizontal="left"/>
    </xf>
    <xf numFmtId="0" fontId="4" fillId="33" borderId="20" xfId="0" applyFont="1" applyFill="1" applyBorder="1" applyAlignment="1">
      <alignment horizontal="left"/>
    </xf>
    <xf numFmtId="6" fontId="0" fillId="33" borderId="0" xfId="0" applyNumberFormat="1" applyFill="1" applyAlignment="1">
      <alignment/>
    </xf>
    <xf numFmtId="166" fontId="2" fillId="33" borderId="0" xfId="0" applyNumberFormat="1" applyFont="1" applyFill="1" applyAlignment="1">
      <alignment/>
    </xf>
    <xf numFmtId="49" fontId="10" fillId="33" borderId="0" xfId="59" applyNumberFormat="1" applyFont="1" applyFill="1" applyAlignment="1">
      <alignment horizontal="left" vertical="center" wrapText="1"/>
      <protection/>
    </xf>
    <xf numFmtId="165" fontId="9" fillId="33" borderId="11" xfId="0" applyNumberFormat="1" applyFont="1" applyFill="1" applyBorder="1" applyAlignment="1">
      <alignment horizontal="center"/>
    </xf>
    <xf numFmtId="166" fontId="9" fillId="33" borderId="11" xfId="0" applyNumberFormat="1" applyFont="1" applyFill="1" applyBorder="1" applyAlignment="1" quotePrefix="1">
      <alignment horizontal="right"/>
    </xf>
    <xf numFmtId="3" fontId="71" fillId="33" borderId="14" xfId="0" applyNumberFormat="1" applyFont="1" applyFill="1" applyBorder="1" applyAlignment="1">
      <alignment/>
    </xf>
    <xf numFmtId="168" fontId="9" fillId="34" borderId="18" xfId="59" applyNumberFormat="1" applyFont="1" applyFill="1" applyBorder="1" applyAlignment="1">
      <alignment horizontal="left"/>
      <protection/>
    </xf>
    <xf numFmtId="166" fontId="9" fillId="34" borderId="10" xfId="59" applyNumberFormat="1" applyFont="1" applyFill="1" applyBorder="1" applyAlignment="1">
      <alignment horizontal="right"/>
      <protection/>
    </xf>
    <xf numFmtId="166" fontId="9" fillId="34" borderId="10" xfId="59" applyNumberFormat="1" applyFont="1" applyFill="1" applyBorder="1">
      <alignment/>
      <protection/>
    </xf>
    <xf numFmtId="166" fontId="9" fillId="34" borderId="18" xfId="59" applyNumberFormat="1" applyFont="1" applyFill="1" applyBorder="1">
      <alignment/>
      <protection/>
    </xf>
    <xf numFmtId="0" fontId="9" fillId="34" borderId="10" xfId="59" applyFont="1" applyFill="1" applyBorder="1" applyAlignment="1">
      <alignment horizontal="right"/>
      <protection/>
    </xf>
    <xf numFmtId="171" fontId="9" fillId="34" borderId="10" xfId="59" applyNumberFormat="1" applyFont="1" applyFill="1" applyBorder="1">
      <alignment/>
      <protection/>
    </xf>
    <xf numFmtId="166" fontId="9" fillId="34" borderId="19" xfId="59" applyNumberFormat="1" applyFont="1" applyFill="1" applyBorder="1" applyAlignment="1">
      <alignment horizontal="right"/>
      <protection/>
    </xf>
    <xf numFmtId="3" fontId="9" fillId="34" borderId="10" xfId="59" applyNumberFormat="1" applyFont="1" applyFill="1" applyBorder="1">
      <alignment/>
      <protection/>
    </xf>
    <xf numFmtId="0" fontId="9" fillId="34" borderId="10" xfId="59" applyFont="1" applyFill="1" applyBorder="1">
      <alignment/>
      <protection/>
    </xf>
    <xf numFmtId="166" fontId="9" fillId="34" borderId="10" xfId="0" applyNumberFormat="1" applyFont="1" applyFill="1" applyBorder="1" applyAlignment="1">
      <alignment/>
    </xf>
    <xf numFmtId="166" fontId="9" fillId="34" borderId="10" xfId="0" applyNumberFormat="1" applyFont="1" applyFill="1" applyBorder="1" applyAlignment="1">
      <alignment/>
    </xf>
    <xf numFmtId="0" fontId="0" fillId="34" borderId="0" xfId="0" applyFill="1" applyAlignment="1">
      <alignment/>
    </xf>
    <xf numFmtId="0" fontId="44" fillId="34" borderId="0" xfId="0" applyFont="1" applyFill="1" applyAlignment="1">
      <alignment/>
    </xf>
    <xf numFmtId="170" fontId="9" fillId="34" borderId="16" xfId="59" applyNumberFormat="1" applyFont="1" applyFill="1" applyBorder="1" applyAlignment="1">
      <alignment horizontal="left"/>
      <protection/>
    </xf>
    <xf numFmtId="166" fontId="9" fillId="34" borderId="14" xfId="59" applyNumberFormat="1" applyFont="1" applyFill="1" applyBorder="1" applyAlignment="1">
      <alignment horizontal="right"/>
      <protection/>
    </xf>
    <xf numFmtId="166" fontId="9" fillId="34" borderId="16" xfId="59" applyNumberFormat="1" applyFont="1" applyFill="1" applyBorder="1" applyAlignment="1">
      <alignment horizontal="right"/>
      <protection/>
    </xf>
    <xf numFmtId="0" fontId="9" fillId="34" borderId="14" xfId="59" applyFont="1" applyFill="1" applyBorder="1" applyAlignment="1">
      <alignment horizontal="right"/>
      <protection/>
    </xf>
    <xf numFmtId="166" fontId="9" fillId="34" borderId="14" xfId="59" applyNumberFormat="1" applyFont="1" applyFill="1" applyBorder="1">
      <alignment/>
      <protection/>
    </xf>
    <xf numFmtId="0" fontId="9" fillId="34" borderId="17" xfId="59" applyFont="1" applyFill="1" applyBorder="1" applyAlignment="1">
      <alignment horizontal="right"/>
      <protection/>
    </xf>
    <xf numFmtId="3" fontId="9" fillId="34" borderId="14" xfId="59" applyNumberFormat="1" applyFont="1" applyFill="1" applyBorder="1">
      <alignment/>
      <protection/>
    </xf>
    <xf numFmtId="166" fontId="9" fillId="34" borderId="16" xfId="59" applyNumberFormat="1" applyFont="1" applyFill="1" applyBorder="1">
      <alignment/>
      <protection/>
    </xf>
    <xf numFmtId="166" fontId="9" fillId="34" borderId="14" xfId="0" applyNumberFormat="1" applyFont="1" applyFill="1" applyBorder="1" applyAlignment="1">
      <alignment/>
    </xf>
    <xf numFmtId="166" fontId="9" fillId="34" borderId="14" xfId="0" applyNumberFormat="1" applyFont="1" applyFill="1" applyBorder="1" applyAlignment="1">
      <alignment/>
    </xf>
    <xf numFmtId="0" fontId="4" fillId="34" borderId="0" xfId="0" applyFont="1" applyFill="1" applyAlignment="1">
      <alignment horizontal="left"/>
    </xf>
    <xf numFmtId="0" fontId="2" fillId="0" borderId="0" xfId="57">
      <alignment/>
      <protection/>
    </xf>
    <xf numFmtId="179" fontId="2" fillId="0" borderId="0" xfId="57" applyNumberFormat="1">
      <alignment/>
      <protection/>
    </xf>
    <xf numFmtId="180" fontId="2" fillId="0" borderId="0" xfId="57" applyNumberFormat="1">
      <alignment/>
      <protection/>
    </xf>
    <xf numFmtId="0" fontId="2" fillId="0" borderId="0" xfId="57" applyAlignment="1">
      <alignment horizontal="right"/>
      <protection/>
    </xf>
    <xf numFmtId="0" fontId="75" fillId="0" borderId="0" xfId="0" applyFont="1" applyAlignment="1">
      <alignment vertical="center"/>
    </xf>
    <xf numFmtId="0" fontId="76" fillId="0" borderId="0" xfId="53" applyFont="1" applyFill="1" applyAlignment="1">
      <alignment vertical="center"/>
    </xf>
    <xf numFmtId="0" fontId="20" fillId="0" borderId="0" xfId="60" applyFont="1">
      <alignment/>
      <protection/>
    </xf>
    <xf numFmtId="181" fontId="20" fillId="0" borderId="0" xfId="60" applyNumberFormat="1" applyFont="1">
      <alignment/>
      <protection/>
    </xf>
    <xf numFmtId="0" fontId="20" fillId="0" borderId="25" xfId="61" applyFont="1" applyBorder="1">
      <alignment/>
      <protection/>
    </xf>
    <xf numFmtId="0" fontId="20" fillId="0" borderId="0" xfId="61" applyFont="1">
      <alignment/>
      <protection/>
    </xf>
    <xf numFmtId="183" fontId="20" fillId="0" borderId="0" xfId="61" applyNumberFormat="1" applyFont="1">
      <alignment/>
      <protection/>
    </xf>
    <xf numFmtId="182" fontId="20" fillId="0" borderId="0" xfId="61" applyNumberFormat="1" applyFont="1">
      <alignment/>
      <protection/>
    </xf>
    <xf numFmtId="0" fontId="77" fillId="0" borderId="0" xfId="0" applyFont="1" applyAlignment="1">
      <alignment horizontal="right"/>
    </xf>
    <xf numFmtId="0" fontId="20" fillId="0" borderId="26" xfId="61" applyFont="1" applyBorder="1">
      <alignment/>
      <protection/>
    </xf>
    <xf numFmtId="0" fontId="20" fillId="0" borderId="26" xfId="61" applyFont="1" applyBorder="1" applyAlignment="1">
      <alignment horizontal="center"/>
      <protection/>
    </xf>
    <xf numFmtId="0" fontId="77" fillId="0" borderId="25" xfId="0" applyFont="1" applyBorder="1" applyAlignment="1">
      <alignment/>
    </xf>
    <xf numFmtId="1" fontId="20" fillId="0" borderId="0" xfId="61" applyNumberFormat="1" applyFont="1">
      <alignment/>
      <protection/>
    </xf>
    <xf numFmtId="0" fontId="20" fillId="0" borderId="0" xfId="58" applyFont="1">
      <alignment/>
      <protection/>
    </xf>
    <xf numFmtId="180" fontId="20" fillId="0" borderId="0" xfId="61" applyNumberFormat="1" applyFont="1">
      <alignment/>
      <protection/>
    </xf>
    <xf numFmtId="0" fontId="20" fillId="0" borderId="0" xfId="0" applyFont="1" applyAlignment="1">
      <alignment/>
    </xf>
    <xf numFmtId="181" fontId="20" fillId="0" borderId="0" xfId="58" applyNumberFormat="1" applyFont="1">
      <alignment/>
      <protection/>
    </xf>
    <xf numFmtId="180" fontId="20" fillId="0" borderId="0" xfId="58" applyNumberFormat="1" applyFont="1" applyAlignment="1">
      <alignment horizontal="right"/>
      <protection/>
    </xf>
    <xf numFmtId="184" fontId="20" fillId="0" borderId="0" xfId="58" applyNumberFormat="1" applyFont="1" applyAlignment="1">
      <alignment horizontal="right"/>
      <protection/>
    </xf>
    <xf numFmtId="184" fontId="20" fillId="0" borderId="0" xfId="61" applyNumberFormat="1" applyFont="1" applyAlignment="1">
      <alignment horizontal="right"/>
      <protection/>
    </xf>
    <xf numFmtId="181" fontId="20" fillId="0" borderId="0" xfId="58" applyNumberFormat="1" applyFont="1" applyAlignment="1">
      <alignment horizontal="left"/>
      <protection/>
    </xf>
    <xf numFmtId="181" fontId="23" fillId="0" borderId="0" xfId="58" applyNumberFormat="1" applyFont="1" applyAlignment="1">
      <alignment horizontal="right"/>
      <protection/>
    </xf>
    <xf numFmtId="184" fontId="77" fillId="0" borderId="0" xfId="0" applyNumberFormat="1" applyFont="1" applyAlignment="1">
      <alignment/>
    </xf>
    <xf numFmtId="184" fontId="23" fillId="0" borderId="0" xfId="58" applyNumberFormat="1" applyFont="1" applyAlignment="1">
      <alignment horizontal="right"/>
      <protection/>
    </xf>
    <xf numFmtId="43" fontId="23" fillId="0" borderId="0" xfId="42" applyFont="1" applyFill="1" applyBorder="1" applyAlignment="1">
      <alignment horizontal="right"/>
    </xf>
    <xf numFmtId="184" fontId="20" fillId="0" borderId="0" xfId="0" applyNumberFormat="1" applyFont="1" applyAlignment="1">
      <alignment/>
    </xf>
    <xf numFmtId="181" fontId="23" fillId="0" borderId="0" xfId="58" applyNumberFormat="1" applyFont="1" applyAlignment="1">
      <alignment horizontal="left"/>
      <protection/>
    </xf>
    <xf numFmtId="182" fontId="20" fillId="0" borderId="0" xfId="61" applyNumberFormat="1" applyFont="1" applyAlignment="1">
      <alignment horizontal="right"/>
      <protection/>
    </xf>
    <xf numFmtId="0" fontId="22" fillId="0" borderId="25" xfId="0" applyFont="1" applyBorder="1" applyAlignment="1">
      <alignment/>
    </xf>
    <xf numFmtId="181" fontId="22" fillId="0" borderId="25" xfId="58" applyNumberFormat="1" applyFont="1" applyBorder="1">
      <alignment/>
      <protection/>
    </xf>
    <xf numFmtId="182" fontId="22" fillId="0" borderId="25" xfId="61" applyNumberFormat="1" applyFont="1" applyBorder="1">
      <alignment/>
      <protection/>
    </xf>
    <xf numFmtId="184" fontId="22" fillId="0" borderId="25" xfId="58" applyNumberFormat="1" applyFont="1" applyBorder="1" applyAlignment="1">
      <alignment horizontal="right"/>
      <protection/>
    </xf>
    <xf numFmtId="0" fontId="77" fillId="0" borderId="0" xfId="0" applyFont="1" applyAlignment="1">
      <alignment/>
    </xf>
    <xf numFmtId="43" fontId="22" fillId="0" borderId="0" xfId="42" applyFont="1" applyFill="1" applyBorder="1" applyAlignment="1">
      <alignment horizontal="right"/>
    </xf>
    <xf numFmtId="180" fontId="22" fillId="0" borderId="0" xfId="58" applyNumberFormat="1" applyFont="1" applyAlignment="1">
      <alignment horizontal="right"/>
      <protection/>
    </xf>
    <xf numFmtId="180" fontId="20" fillId="0" borderId="0" xfId="0" applyNumberFormat="1" applyFont="1" applyAlignment="1">
      <alignment/>
    </xf>
    <xf numFmtId="0" fontId="20" fillId="0" borderId="25" xfId="0" applyFont="1" applyBorder="1" applyAlignment="1">
      <alignment/>
    </xf>
    <xf numFmtId="1" fontId="20" fillId="0" borderId="25" xfId="0" applyNumberFormat="1" applyFont="1" applyBorder="1" applyAlignment="1">
      <alignment/>
    </xf>
    <xf numFmtId="181" fontId="0" fillId="0" borderId="0" xfId="0" applyNumberFormat="1" applyAlignment="1">
      <alignment/>
    </xf>
    <xf numFmtId="0" fontId="0" fillId="0" borderId="0" xfId="0" applyAlignment="1">
      <alignment wrapText="1"/>
    </xf>
    <xf numFmtId="0" fontId="0" fillId="0" borderId="11" xfId="0" applyBorder="1" applyAlignment="1">
      <alignment wrapText="1"/>
    </xf>
    <xf numFmtId="0" fontId="63" fillId="0" borderId="11" xfId="53" applyBorder="1" applyAlignment="1">
      <alignment wrapText="1"/>
    </xf>
    <xf numFmtId="0" fontId="0" fillId="0" borderId="11" xfId="0" applyBorder="1" applyAlignment="1">
      <alignment/>
    </xf>
    <xf numFmtId="166" fontId="0" fillId="0" borderId="11" xfId="0" applyNumberFormat="1" applyBorder="1" applyAlignment="1">
      <alignment/>
    </xf>
    <xf numFmtId="2" fontId="2" fillId="0" borderId="11" xfId="57" applyNumberFormat="1" applyBorder="1">
      <alignment/>
      <protection/>
    </xf>
    <xf numFmtId="184" fontId="20" fillId="0" borderId="11" xfId="58" applyNumberFormat="1" applyFont="1" applyBorder="1" applyAlignment="1">
      <alignment horizontal="right"/>
      <protection/>
    </xf>
    <xf numFmtId="2" fontId="0" fillId="34" borderId="11" xfId="0" applyNumberFormat="1" applyFill="1" applyBorder="1" applyAlignment="1">
      <alignment/>
    </xf>
    <xf numFmtId="2" fontId="0" fillId="0" borderId="11" xfId="0" applyNumberFormat="1" applyBorder="1" applyAlignment="1">
      <alignment/>
    </xf>
    <xf numFmtId="0" fontId="69" fillId="0" borderId="11" xfId="0" applyFont="1" applyBorder="1" applyAlignment="1">
      <alignment wrapText="1"/>
    </xf>
    <xf numFmtId="168" fontId="9" fillId="34" borderId="13" xfId="59" applyNumberFormat="1" applyFont="1" applyFill="1" applyBorder="1" applyAlignment="1">
      <alignment horizontal="left"/>
      <protection/>
    </xf>
    <xf numFmtId="166" fontId="9" fillId="34" borderId="11" xfId="59" applyNumberFormat="1" applyFont="1" applyFill="1" applyBorder="1" applyAlignment="1">
      <alignment horizontal="right"/>
      <protection/>
    </xf>
    <xf numFmtId="166" fontId="9" fillId="34" borderId="13" xfId="59" applyNumberFormat="1" applyFont="1" applyFill="1" applyBorder="1" applyAlignment="1">
      <alignment horizontal="right"/>
      <protection/>
    </xf>
    <xf numFmtId="0" fontId="9" fillId="34" borderId="11" xfId="59" applyFont="1" applyFill="1" applyBorder="1" applyAlignment="1">
      <alignment horizontal="right"/>
      <protection/>
    </xf>
    <xf numFmtId="166" fontId="9" fillId="34" borderId="11" xfId="59" applyNumberFormat="1" applyFont="1" applyFill="1" applyBorder="1">
      <alignment/>
      <protection/>
    </xf>
    <xf numFmtId="0" fontId="9" fillId="34" borderId="12" xfId="59" applyFont="1" applyFill="1" applyBorder="1" applyAlignment="1">
      <alignment horizontal="right"/>
      <protection/>
    </xf>
    <xf numFmtId="166" fontId="9" fillId="34" borderId="13" xfId="59" applyNumberFormat="1" applyFont="1" applyFill="1" applyBorder="1">
      <alignment/>
      <protection/>
    </xf>
    <xf numFmtId="166" fontId="9" fillId="34" borderId="11" xfId="0" applyNumberFormat="1" applyFont="1" applyFill="1" applyBorder="1" applyAlignment="1">
      <alignment/>
    </xf>
    <xf numFmtId="166" fontId="9" fillId="34" borderId="11" xfId="0" applyNumberFormat="1" applyFont="1" applyFill="1" applyBorder="1" applyAlignment="1">
      <alignment/>
    </xf>
    <xf numFmtId="0" fontId="69" fillId="0" borderId="0" xfId="0" applyFont="1" applyAlignment="1">
      <alignment/>
    </xf>
    <xf numFmtId="0" fontId="10" fillId="0" borderId="0" xfId="59" applyFont="1" applyAlignment="1">
      <alignment horizontal="left" vertical="center" wrapText="1"/>
      <protection/>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17" xfId="0" applyFont="1" applyBorder="1" applyAlignment="1">
      <alignment horizontal="center" vertical="center"/>
    </xf>
    <xf numFmtId="0" fontId="8" fillId="33" borderId="27"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17" xfId="0" applyFont="1" applyFill="1" applyBorder="1" applyAlignment="1">
      <alignment horizontal="center" vertical="center"/>
    </xf>
    <xf numFmtId="0" fontId="8" fillId="0" borderId="27" xfId="59" applyFont="1" applyBorder="1" applyAlignment="1">
      <alignment horizontal="center" vertical="center"/>
      <protection/>
    </xf>
    <xf numFmtId="0" fontId="8" fillId="0" borderId="21" xfId="59" applyFont="1" applyBorder="1" applyAlignment="1">
      <alignment horizontal="center" vertical="center"/>
      <protection/>
    </xf>
    <xf numFmtId="0" fontId="8" fillId="0" borderId="17" xfId="59" applyFont="1" applyBorder="1" applyAlignment="1">
      <alignment horizontal="center" vertical="center"/>
      <protection/>
    </xf>
    <xf numFmtId="0" fontId="8" fillId="0" borderId="28" xfId="59" applyFont="1" applyBorder="1" applyAlignment="1">
      <alignment horizontal="center" vertical="center" wrapText="1"/>
      <protection/>
    </xf>
    <xf numFmtId="0" fontId="8" fillId="0" borderId="15" xfId="59" applyFont="1" applyBorder="1" applyAlignment="1">
      <alignment horizontal="center" vertical="center" wrapText="1"/>
      <protection/>
    </xf>
    <xf numFmtId="0" fontId="8" fillId="0" borderId="14" xfId="59" applyFont="1" applyBorder="1" applyAlignment="1">
      <alignment horizontal="center" vertical="center" wrapText="1"/>
      <protection/>
    </xf>
    <xf numFmtId="0" fontId="8" fillId="0" borderId="28" xfId="59" applyFont="1" applyBorder="1" applyAlignment="1">
      <alignment horizontal="center" vertical="center"/>
      <protection/>
    </xf>
    <xf numFmtId="0" fontId="8" fillId="0" borderId="15" xfId="59" applyFont="1" applyBorder="1" applyAlignment="1">
      <alignment horizontal="center" vertical="center"/>
      <protection/>
    </xf>
    <xf numFmtId="0" fontId="8" fillId="0" borderId="14" xfId="59" applyFont="1" applyBorder="1" applyAlignment="1">
      <alignment horizontal="center" vertical="center"/>
      <protection/>
    </xf>
    <xf numFmtId="0" fontId="8" fillId="0" borderId="29" xfId="59" applyFont="1" applyBorder="1" applyAlignment="1">
      <alignment horizontal="center" vertical="center"/>
      <protection/>
    </xf>
    <xf numFmtId="0" fontId="8" fillId="0" borderId="20" xfId="59" applyFont="1" applyBorder="1" applyAlignment="1">
      <alignment horizontal="center" vertical="center"/>
      <protection/>
    </xf>
    <xf numFmtId="0" fontId="8" fillId="0" borderId="16" xfId="59" applyFont="1" applyBorder="1" applyAlignment="1">
      <alignment horizontal="center" vertical="center"/>
      <protection/>
    </xf>
    <xf numFmtId="0" fontId="8" fillId="0" borderId="30" xfId="59" applyFont="1" applyBorder="1" applyAlignment="1">
      <alignment horizontal="center" vertical="center"/>
      <protection/>
    </xf>
    <xf numFmtId="0" fontId="8" fillId="0" borderId="31" xfId="59" applyFont="1" applyBorder="1" applyAlignment="1">
      <alignment horizontal="center"/>
      <protection/>
    </xf>
    <xf numFmtId="0" fontId="8" fillId="0" borderId="32" xfId="59" applyFont="1" applyBorder="1" applyAlignment="1">
      <alignment horizontal="center"/>
      <protection/>
    </xf>
    <xf numFmtId="0" fontId="8" fillId="0" borderId="21" xfId="59" applyFont="1" applyBorder="1" applyAlignment="1">
      <alignment horizontal="center" vertical="center" wrapText="1"/>
      <protection/>
    </xf>
    <xf numFmtId="0" fontId="8" fillId="0" borderId="17" xfId="59" applyFont="1" applyBorder="1" applyAlignment="1">
      <alignment horizontal="center" vertical="center" wrapText="1"/>
      <protection/>
    </xf>
    <xf numFmtId="164" fontId="8" fillId="0" borderId="19" xfId="59" applyNumberFormat="1" applyFont="1" applyBorder="1" applyAlignment="1">
      <alignment horizontal="center" vertical="center"/>
      <protection/>
    </xf>
    <xf numFmtId="164" fontId="8" fillId="0" borderId="17" xfId="59" applyNumberFormat="1" applyFont="1" applyBorder="1" applyAlignment="1">
      <alignment horizontal="center" vertical="center"/>
      <protection/>
    </xf>
    <xf numFmtId="164" fontId="8" fillId="0" borderId="10" xfId="59" applyNumberFormat="1" applyFont="1" applyBorder="1" applyAlignment="1">
      <alignment horizontal="center" vertical="center"/>
      <protection/>
    </xf>
    <xf numFmtId="164" fontId="8" fillId="0" borderId="14" xfId="59" applyNumberFormat="1" applyFont="1" applyBorder="1" applyAlignment="1">
      <alignment horizontal="center" vertical="center"/>
      <protection/>
    </xf>
    <xf numFmtId="164" fontId="8" fillId="0" borderId="18" xfId="59" applyNumberFormat="1" applyFont="1" applyBorder="1" applyAlignment="1">
      <alignment horizontal="center" vertical="center"/>
      <protection/>
    </xf>
    <xf numFmtId="164" fontId="8" fillId="0" borderId="16" xfId="59" applyNumberFormat="1" applyFont="1" applyBorder="1" applyAlignment="1">
      <alignment horizontal="center" vertical="center"/>
      <protection/>
    </xf>
    <xf numFmtId="0" fontId="8" fillId="0" borderId="31" xfId="59" applyFont="1" applyBorder="1" applyAlignment="1">
      <alignment horizontal="center" vertical="center"/>
      <protection/>
    </xf>
    <xf numFmtId="0" fontId="8" fillId="0" borderId="10" xfId="59" applyFont="1" applyBorder="1" applyAlignment="1">
      <alignment horizontal="center" vertical="center" wrapText="1"/>
      <protection/>
    </xf>
    <xf numFmtId="0" fontId="8" fillId="0" borderId="13" xfId="59" applyFont="1" applyBorder="1" applyAlignment="1">
      <alignment horizontal="center" vertical="center"/>
      <protection/>
    </xf>
    <xf numFmtId="0" fontId="8" fillId="0" borderId="33" xfId="59" applyFont="1" applyBorder="1" applyAlignment="1">
      <alignment horizontal="center" vertical="center"/>
      <protection/>
    </xf>
    <xf numFmtId="0" fontId="8" fillId="0" borderId="12" xfId="59" applyFont="1" applyBorder="1" applyAlignment="1">
      <alignment horizontal="center" vertical="center"/>
      <protection/>
    </xf>
    <xf numFmtId="164" fontId="8" fillId="0" borderId="20" xfId="59" applyNumberFormat="1" applyFont="1" applyBorder="1" applyAlignment="1">
      <alignment horizontal="center" vertical="center"/>
      <protection/>
    </xf>
    <xf numFmtId="0" fontId="8" fillId="0" borderId="32" xfId="59" applyFont="1" applyBorder="1" applyAlignment="1">
      <alignment horizontal="center" vertical="center"/>
      <protection/>
    </xf>
    <xf numFmtId="0" fontId="8" fillId="0" borderId="13" xfId="59" applyFont="1" applyBorder="1" applyAlignment="1">
      <alignment horizontal="center"/>
      <protection/>
    </xf>
    <xf numFmtId="0" fontId="8" fillId="0" borderId="33" xfId="59" applyFont="1" applyBorder="1" applyAlignment="1">
      <alignment horizontal="center"/>
      <protection/>
    </xf>
    <xf numFmtId="0" fontId="8" fillId="0" borderId="12" xfId="59" applyFont="1" applyBorder="1" applyAlignment="1">
      <alignment horizontal="center"/>
      <protection/>
    </xf>
    <xf numFmtId="182" fontId="22" fillId="0" borderId="0" xfId="61" applyNumberFormat="1" applyFont="1" applyAlignment="1">
      <alignment horizontal="left"/>
      <protection/>
    </xf>
    <xf numFmtId="0" fontId="20" fillId="0" borderId="25" xfId="61" applyFont="1" applyBorder="1">
      <alignment/>
      <protection/>
    </xf>
    <xf numFmtId="0" fontId="0" fillId="0" borderId="25" xfId="0" applyBorder="1" applyAlignment="1">
      <alignment/>
    </xf>
    <xf numFmtId="0" fontId="20" fillId="0" borderId="25" xfId="61" applyFont="1" applyBorder="1" applyAlignment="1">
      <alignment horizontal="center"/>
      <protection/>
    </xf>
    <xf numFmtId="0" fontId="76" fillId="0" borderId="0" xfId="53" applyFont="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_summary.tables"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Real federal motor vehicle fuel revenue
</a:t>
            </a:r>
            <a:r>
              <a:rPr lang="en-US" cap="none" sz="1400" b="0" i="0" u="none" baseline="0">
                <a:solidFill>
                  <a:srgbClr val="333333"/>
                </a:solidFill>
                <a:latin typeface="Calibri"/>
                <a:ea typeface="Calibri"/>
                <a:cs typeface="Calibri"/>
              </a:rPr>
              <a:t>(billions of dollars) </a:t>
            </a:r>
          </a:p>
        </c:rich>
      </c:tx>
      <c:layout>
        <c:manualLayout>
          <c:xMode val="factor"/>
          <c:yMode val="factor"/>
          <c:x val="-0.06775"/>
          <c:y val="-0.015"/>
        </c:manualLayout>
      </c:layout>
      <c:spPr>
        <a:noFill/>
        <a:ln>
          <a:noFill/>
        </a:ln>
      </c:spPr>
    </c:title>
    <c:plotArea>
      <c:layout>
        <c:manualLayout>
          <c:xMode val="edge"/>
          <c:yMode val="edge"/>
          <c:x val="0.02"/>
          <c:y val="0.09825"/>
          <c:w val="0.96775"/>
          <c:h val="0.77675"/>
        </c:manualLayout>
      </c:layout>
      <c:lineChart>
        <c:grouping val="standard"/>
        <c:varyColors val="0"/>
        <c:ser>
          <c:idx val="0"/>
          <c:order val="0"/>
          <c:tx>
            <c:strRef>
              <c:f>'Motor fuel taxes'!$I$2</c:f>
              <c:strCache>
                <c:ptCount val="1"/>
                <c:pt idx="0">
                  <c:v>Real fuel revenue (2000=100)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'Motor fuel taxes'!$A$10:$A$36</c:f>
              <c:numCache/>
            </c:numRef>
          </c:cat>
          <c:val>
            <c:numRef>
              <c:f>'Motor fuel taxes'!$I$10:$I$36</c:f>
              <c:numCache/>
            </c:numRef>
          </c:val>
          <c:smooth val="0"/>
        </c:ser>
        <c:ser>
          <c:idx val="1"/>
          <c:order val="1"/>
          <c:tx>
            <c:strRef>
              <c:f>'Motor fuel taxes'!$J$2</c:f>
              <c:strCache>
                <c:ptCount val="1"/>
                <c:pt idx="0">
                  <c:v>Real fuel revenue projections (defl at 3%)</c:v>
                </c:pt>
              </c:strCache>
            </c:strRef>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'Motor fuel taxes'!$A$10:$A$36</c:f>
              <c:numCache/>
            </c:numRef>
          </c:cat>
          <c:val>
            <c:numRef>
              <c:f>'Motor fuel taxes'!$J$10:$J$36</c:f>
              <c:numCache/>
            </c:numRef>
          </c:val>
          <c:smooth val="0"/>
        </c:ser>
        <c:marker val="1"/>
        <c:axId val="28964064"/>
        <c:axId val="59349985"/>
      </c:lineChart>
      <c:catAx>
        <c:axId val="28964064"/>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59349985"/>
        <c:crosses val="autoZero"/>
        <c:auto val="1"/>
        <c:lblOffset val="100"/>
        <c:tickLblSkip val="1"/>
        <c:noMultiLvlLbl val="0"/>
      </c:catAx>
      <c:valAx>
        <c:axId val="5934998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billions of dollars</a:t>
                </a:r>
              </a:p>
            </c:rich>
          </c:tx>
          <c:layout>
            <c:manualLayout>
              <c:xMode val="factor"/>
              <c:yMode val="factor"/>
              <c:x val="-0.002"/>
              <c:y val="0"/>
            </c:manualLayout>
          </c:layout>
          <c:overlay val="0"/>
          <c:spPr>
            <a:noFill/>
            <a:ln>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896406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0.953</cdr:y>
    </cdr:from>
    <cdr:to>
      <cdr:x>0.7</cdr:x>
      <cdr:y>1</cdr:y>
    </cdr:to>
    <cdr:sp>
      <cdr:nvSpPr>
        <cdr:cNvPr id="1" name="TextBox 1"/>
        <cdr:cNvSpPr txBox="1">
          <a:spLocks noChangeArrowheads="1"/>
        </cdr:cNvSpPr>
      </cdr:nvSpPr>
      <cdr:spPr>
        <a:xfrm>
          <a:off x="19050" y="4838700"/>
          <a:ext cx="4286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Includes</a:t>
          </a:r>
          <a:r>
            <a:rPr lang="en-US" cap="none" sz="1100" b="0" i="0" u="none" baseline="0">
              <a:solidFill>
                <a:srgbClr val="000000"/>
              </a:solidFill>
              <a:latin typeface="Calibri"/>
              <a:ea typeface="Calibri"/>
              <a:cs typeface="Calibri"/>
            </a:rPr>
            <a:t> federal excise tax revenue from diesel, gas, and kerosene</a:t>
          </a:r>
        </a:p>
      </cdr:txBody>
    </cdr:sp>
  </cdr:relSizeAnchor>
  <cdr:relSizeAnchor xmlns:cdr="http://schemas.openxmlformats.org/drawingml/2006/chartDrawing">
    <cdr:from>
      <cdr:x>0.00425</cdr:x>
      <cdr:y>0.91325</cdr:y>
    </cdr:from>
    <cdr:to>
      <cdr:x>0.701</cdr:x>
      <cdr:y>0.96025</cdr:y>
    </cdr:to>
    <cdr:sp>
      <cdr:nvSpPr>
        <cdr:cNvPr id="2" name="TextBox 1"/>
        <cdr:cNvSpPr txBox="1">
          <a:spLocks noChangeArrowheads="1"/>
        </cdr:cNvSpPr>
      </cdr:nvSpPr>
      <cdr:spPr>
        <a:xfrm>
          <a:off x="19050" y="4638675"/>
          <a:ext cx="4286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Historical data from IRS, revenue projections from CBO</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238125</xdr:colOff>
      <xdr:row>1</xdr:row>
      <xdr:rowOff>419100</xdr:rowOff>
    </xdr:from>
    <xdr:to>
      <xdr:col>18</xdr:col>
      <xdr:colOff>295275</xdr:colOff>
      <xdr:row>23</xdr:row>
      <xdr:rowOff>38100</xdr:rowOff>
    </xdr:to>
    <xdr:graphicFrame>
      <xdr:nvGraphicFramePr>
        <xdr:cNvPr id="1" name="Chart 4"/>
        <xdr:cNvGraphicFramePr/>
      </xdr:nvGraphicFramePr>
      <xdr:xfrm>
        <a:off x="8372475" y="609600"/>
        <a:ext cx="6153150" cy="5086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s.gov/statistics/soi-tax-stats-excise-tax-statistics" TargetMode="External" /><Relationship Id="rId2" Type="http://schemas.openxmlformats.org/officeDocument/2006/relationships/hyperlink" Target="https://www.cbo.gov/data/budget-economic-data#7" TargetMode="External" /><Relationship Id="rId3" Type="http://schemas.openxmlformats.org/officeDocument/2006/relationships/hyperlink" Target="https://www.cbo.gov/data/budget-economic-data#7" TargetMode="External" /><Relationship Id="rId4" Type="http://schemas.openxmlformats.org/officeDocument/2006/relationships/hyperlink" Target="https://www.irs.gov/statistics/soi-tax-stats-excise-tax-statistics" TargetMode="External" /><Relationship Id="rId5" Type="http://schemas.openxmlformats.org/officeDocument/2006/relationships/hyperlink" Target="https://fred.stlouisfed.org/series/CPIAUCSL" TargetMode="External" /><Relationship Id="rId6"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http://www.cbo.gov/publication/57218" TargetMode="External" /></Relationships>
</file>

<file path=xl/worksheets/sheet1.xml><?xml version="1.0" encoding="utf-8"?>
<worksheet xmlns="http://schemas.openxmlformats.org/spreadsheetml/2006/main" xmlns:r="http://schemas.openxmlformats.org/officeDocument/2006/relationships">
  <dimension ref="A1:J40"/>
  <sheetViews>
    <sheetView tabSelected="1" zoomScale="137" zoomScaleNormal="137" zoomScalePageLayoutView="0" workbookViewId="0" topLeftCell="A1">
      <selection activeCell="N28" sqref="N28"/>
    </sheetView>
  </sheetViews>
  <sheetFormatPr defaultColWidth="11.421875" defaultRowHeight="15"/>
  <cols>
    <col min="2" max="2" width="13.421875" style="0" customWidth="1"/>
    <col min="5" max="5" width="15.140625" style="0" bestFit="1" customWidth="1"/>
    <col min="9" max="9" width="10.00390625" style="0" bestFit="1" customWidth="1"/>
    <col min="10" max="10" width="14.8515625" style="0" bestFit="1" customWidth="1"/>
  </cols>
  <sheetData>
    <row r="1" ht="15">
      <c r="A1" s="404" t="s">
        <v>329</v>
      </c>
    </row>
    <row r="2" spans="1:10" s="385" customFormat="1" ht="79.5">
      <c r="A2" s="394" t="s">
        <v>265</v>
      </c>
      <c r="B2" s="394" t="s">
        <v>316</v>
      </c>
      <c r="C2" s="394" t="s">
        <v>317</v>
      </c>
      <c r="D2" s="394" t="s">
        <v>327</v>
      </c>
      <c r="E2" s="394" t="s">
        <v>314</v>
      </c>
      <c r="F2" s="394" t="s">
        <v>315</v>
      </c>
      <c r="G2" s="394" t="s">
        <v>324</v>
      </c>
      <c r="H2" s="394" t="s">
        <v>328</v>
      </c>
      <c r="I2" s="394" t="s">
        <v>319</v>
      </c>
      <c r="J2" s="394" t="s">
        <v>318</v>
      </c>
    </row>
    <row r="3" spans="1:10" s="385" customFormat="1" ht="48">
      <c r="A3" s="386" t="s">
        <v>320</v>
      </c>
      <c r="B3" s="387" t="s">
        <v>321</v>
      </c>
      <c r="C3" s="387" t="s">
        <v>321</v>
      </c>
      <c r="D3" s="387" t="s">
        <v>321</v>
      </c>
      <c r="E3" s="387" t="s">
        <v>322</v>
      </c>
      <c r="F3" s="387" t="s">
        <v>322</v>
      </c>
      <c r="G3" s="387" t="s">
        <v>323</v>
      </c>
      <c r="H3" s="386"/>
      <c r="I3" s="386" t="s">
        <v>326</v>
      </c>
      <c r="J3" s="386"/>
    </row>
    <row r="4" spans="1:10" ht="15">
      <c r="A4" s="388">
        <v>1999</v>
      </c>
      <c r="B4" s="389">
        <v>21236659</v>
      </c>
      <c r="C4" s="389">
        <v>7895919</v>
      </c>
      <c r="D4" s="389">
        <v>77726</v>
      </c>
      <c r="E4" s="388"/>
      <c r="F4" s="388"/>
      <c r="G4" s="390">
        <v>166.58333333333334</v>
      </c>
      <c r="H4" s="389">
        <f>SUM(B4:D4)/1000000</f>
        <v>29.210304</v>
      </c>
      <c r="I4" s="393">
        <f>H4/(G4/$G$5)</f>
        <v>30.19372243881941</v>
      </c>
      <c r="J4" s="393"/>
    </row>
    <row r="5" spans="1:10" ht="15">
      <c r="A5" s="388">
        <v>2000</v>
      </c>
      <c r="B5" s="389">
        <v>21040777</v>
      </c>
      <c r="C5" s="389">
        <v>8229762</v>
      </c>
      <c r="D5" s="389">
        <v>79591</v>
      </c>
      <c r="E5" s="388"/>
      <c r="F5" s="388"/>
      <c r="G5" s="390">
        <v>172.19166666666666</v>
      </c>
      <c r="H5" s="389">
        <f aca="true" t="shared" si="0" ref="H5:H25">SUM(B5:D5)/1000000</f>
        <v>29.35013</v>
      </c>
      <c r="I5" s="393">
        <f aca="true" t="shared" si="1" ref="I5:I25">H5/(G5/$G$5)</f>
        <v>29.35013</v>
      </c>
      <c r="J5" s="393"/>
    </row>
    <row r="6" spans="1:10" ht="15">
      <c r="A6" s="388">
        <v>2001</v>
      </c>
      <c r="B6" s="389">
        <v>20619195</v>
      </c>
      <c r="C6" s="389">
        <v>8208994</v>
      </c>
      <c r="D6" s="389">
        <v>90331</v>
      </c>
      <c r="E6" s="388"/>
      <c r="F6" s="388"/>
      <c r="G6" s="390">
        <v>177.04166666666666</v>
      </c>
      <c r="H6" s="389">
        <f t="shared" si="0"/>
        <v>28.91852</v>
      </c>
      <c r="I6" s="393">
        <f t="shared" si="1"/>
        <v>28.126306366674516</v>
      </c>
      <c r="J6" s="393"/>
    </row>
    <row r="7" spans="1:10" ht="15">
      <c r="A7" s="388">
        <v>2002</v>
      </c>
      <c r="B7" s="389">
        <v>20942138</v>
      </c>
      <c r="C7" s="389">
        <v>8214559</v>
      </c>
      <c r="D7" s="389">
        <v>62857</v>
      </c>
      <c r="E7" s="388"/>
      <c r="F7" s="388"/>
      <c r="G7" s="390">
        <v>179.86666666666667</v>
      </c>
      <c r="H7" s="389">
        <f t="shared" si="0"/>
        <v>29.219554</v>
      </c>
      <c r="I7" s="393">
        <f t="shared" si="1"/>
        <v>27.972741118513714</v>
      </c>
      <c r="J7" s="393"/>
    </row>
    <row r="8" spans="1:10" ht="15">
      <c r="A8" s="388">
        <v>2003</v>
      </c>
      <c r="B8" s="389">
        <v>20169608</v>
      </c>
      <c r="C8" s="389">
        <v>8581467</v>
      </c>
      <c r="D8" s="389">
        <v>72128</v>
      </c>
      <c r="E8" s="388"/>
      <c r="F8" s="388"/>
      <c r="G8" s="390">
        <v>184</v>
      </c>
      <c r="H8" s="389">
        <f t="shared" si="0"/>
        <v>28.823203</v>
      </c>
      <c r="I8" s="393">
        <f t="shared" si="1"/>
        <v>26.973453061096016</v>
      </c>
      <c r="J8" s="393"/>
    </row>
    <row r="9" spans="1:10" ht="15">
      <c r="A9" s="388">
        <v>2004</v>
      </c>
      <c r="B9" s="389">
        <v>18232507</v>
      </c>
      <c r="C9" s="389">
        <v>9016694</v>
      </c>
      <c r="D9" s="389">
        <v>62085</v>
      </c>
      <c r="E9" s="388"/>
      <c r="F9" s="388"/>
      <c r="G9" s="390">
        <v>188.90833333333333</v>
      </c>
      <c r="H9" s="389">
        <f t="shared" si="0"/>
        <v>27.311286</v>
      </c>
      <c r="I9" s="393">
        <f t="shared" si="1"/>
        <v>24.894485977237636</v>
      </c>
      <c r="J9" s="393"/>
    </row>
    <row r="10" spans="1:10" ht="16.5" customHeight="1">
      <c r="A10" s="388">
        <v>2005</v>
      </c>
      <c r="B10" s="389">
        <v>23725624</v>
      </c>
      <c r="C10" s="389">
        <v>9376555</v>
      </c>
      <c r="D10" s="389">
        <v>52802</v>
      </c>
      <c r="E10" s="388"/>
      <c r="F10" s="388"/>
      <c r="G10" s="390">
        <v>195.26666666666668</v>
      </c>
      <c r="H10" s="389">
        <f t="shared" si="0"/>
        <v>33.154981</v>
      </c>
      <c r="I10" s="393">
        <f t="shared" si="1"/>
        <v>29.236999505078522</v>
      </c>
      <c r="J10" s="393"/>
    </row>
    <row r="11" spans="1:10" ht="15">
      <c r="A11" s="388">
        <v>2006</v>
      </c>
      <c r="B11" s="389">
        <v>25517830</v>
      </c>
      <c r="C11" s="389">
        <v>9595301</v>
      </c>
      <c r="D11" s="389">
        <v>1064457</v>
      </c>
      <c r="E11" s="388"/>
      <c r="F11" s="388"/>
      <c r="G11" s="390">
        <v>201.55833333333334</v>
      </c>
      <c r="H11" s="389">
        <f t="shared" si="0"/>
        <v>36.177588</v>
      </c>
      <c r="I11" s="393">
        <f t="shared" si="1"/>
        <v>30.90658208310249</v>
      </c>
      <c r="J11" s="393"/>
    </row>
    <row r="12" spans="1:10" ht="15">
      <c r="A12" s="388">
        <v>2007</v>
      </c>
      <c r="B12" s="389">
        <v>25772347</v>
      </c>
      <c r="C12" s="389">
        <v>9766771</v>
      </c>
      <c r="D12" s="389">
        <v>992408</v>
      </c>
      <c r="E12" s="388"/>
      <c r="F12" s="388"/>
      <c r="G12" s="390">
        <v>207.34416666666667</v>
      </c>
      <c r="H12" s="389">
        <f t="shared" si="0"/>
        <v>36.531526</v>
      </c>
      <c r="I12" s="393">
        <f t="shared" si="1"/>
        <v>30.33808208325128</v>
      </c>
      <c r="J12" s="393"/>
    </row>
    <row r="13" spans="1:10" ht="15">
      <c r="A13" s="388">
        <v>2008</v>
      </c>
      <c r="B13" s="389">
        <v>25101218</v>
      </c>
      <c r="C13" s="389">
        <v>9340025</v>
      </c>
      <c r="D13" s="389">
        <v>998561</v>
      </c>
      <c r="E13" s="388"/>
      <c r="F13" s="388"/>
      <c r="G13" s="390">
        <v>215.25425</v>
      </c>
      <c r="H13" s="389">
        <f t="shared" si="0"/>
        <v>35.439804</v>
      </c>
      <c r="I13" s="393">
        <f t="shared" si="1"/>
        <v>28.349911405233577</v>
      </c>
      <c r="J13" s="393"/>
    </row>
    <row r="14" spans="1:10" ht="15">
      <c r="A14" s="388">
        <v>2009</v>
      </c>
      <c r="B14" s="389">
        <v>25072809</v>
      </c>
      <c r="C14" s="389">
        <v>8496681</v>
      </c>
      <c r="D14" s="389">
        <v>801980</v>
      </c>
      <c r="E14" s="388"/>
      <c r="F14" s="388"/>
      <c r="G14" s="390">
        <v>214.56466666666665</v>
      </c>
      <c r="H14" s="389">
        <f t="shared" si="0"/>
        <v>34.37147</v>
      </c>
      <c r="I14" s="393">
        <f t="shared" si="1"/>
        <v>27.583668816627156</v>
      </c>
      <c r="J14" s="393"/>
    </row>
    <row r="15" spans="1:10" ht="15">
      <c r="A15" s="388">
        <v>2010</v>
      </c>
      <c r="B15" s="389">
        <v>25068831</v>
      </c>
      <c r="C15" s="389">
        <v>8645488</v>
      </c>
      <c r="D15" s="389">
        <v>800312</v>
      </c>
      <c r="E15" s="388"/>
      <c r="F15" s="388"/>
      <c r="G15" s="390">
        <v>218.07616666666667</v>
      </c>
      <c r="H15" s="389">
        <f t="shared" si="0"/>
        <v>34.514631</v>
      </c>
      <c r="I15" s="393">
        <f t="shared" si="1"/>
        <v>27.252550918868565</v>
      </c>
      <c r="J15" s="393"/>
    </row>
    <row r="16" spans="1:10" ht="16.5" customHeight="1">
      <c r="A16" s="388">
        <v>2011</v>
      </c>
      <c r="B16" s="389">
        <v>24848533</v>
      </c>
      <c r="C16" s="389">
        <v>8893771</v>
      </c>
      <c r="D16" s="389">
        <v>731606</v>
      </c>
      <c r="E16" s="388"/>
      <c r="F16" s="388"/>
      <c r="G16" s="390">
        <v>224.923</v>
      </c>
      <c r="H16" s="389">
        <f t="shared" si="0"/>
        <v>34.47391</v>
      </c>
      <c r="I16" s="393">
        <f t="shared" si="1"/>
        <v>26.391787498017834</v>
      </c>
      <c r="J16" s="393"/>
    </row>
    <row r="17" spans="1:10" ht="15">
      <c r="A17" s="388">
        <v>2012</v>
      </c>
      <c r="B17" s="389">
        <v>24766580</v>
      </c>
      <c r="C17" s="389">
        <v>8893072</v>
      </c>
      <c r="D17" s="389">
        <v>736296</v>
      </c>
      <c r="E17" s="388"/>
      <c r="F17" s="388"/>
      <c r="G17" s="390">
        <v>229.58608333333333</v>
      </c>
      <c r="H17" s="389">
        <f t="shared" si="0"/>
        <v>34.395948</v>
      </c>
      <c r="I17" s="393">
        <f t="shared" si="1"/>
        <v>25.797276240393487</v>
      </c>
      <c r="J17" s="393"/>
    </row>
    <row r="18" spans="1:10" ht="15">
      <c r="A18" s="388">
        <v>2013</v>
      </c>
      <c r="B18" s="389">
        <v>24686358</v>
      </c>
      <c r="C18" s="389">
        <v>8921559</v>
      </c>
      <c r="D18" s="389">
        <v>856487</v>
      </c>
      <c r="E18" s="388"/>
      <c r="F18" s="388"/>
      <c r="G18" s="390">
        <v>232.95175</v>
      </c>
      <c r="H18" s="389">
        <f t="shared" si="0"/>
        <v>34.464404</v>
      </c>
      <c r="I18" s="393">
        <f t="shared" si="1"/>
        <v>25.475160265734573</v>
      </c>
      <c r="J18" s="393"/>
    </row>
    <row r="19" spans="1:10" ht="15">
      <c r="A19" s="388">
        <v>2014</v>
      </c>
      <c r="B19" s="389">
        <v>24927186</v>
      </c>
      <c r="C19" s="389">
        <v>9266610</v>
      </c>
      <c r="D19" s="389">
        <v>875522</v>
      </c>
      <c r="E19" s="388"/>
      <c r="F19" s="388"/>
      <c r="G19" s="390">
        <v>236.715</v>
      </c>
      <c r="H19" s="389">
        <f t="shared" si="0"/>
        <v>35.069318</v>
      </c>
      <c r="I19" s="393">
        <f t="shared" si="1"/>
        <v>25.51018868801442</v>
      </c>
      <c r="J19" s="393"/>
    </row>
    <row r="20" spans="1:10" ht="15">
      <c r="A20" s="388">
        <v>2015</v>
      </c>
      <c r="B20" s="389">
        <v>25751702</v>
      </c>
      <c r="C20" s="389">
        <v>9366751</v>
      </c>
      <c r="D20" s="389">
        <v>868600</v>
      </c>
      <c r="E20" s="388"/>
      <c r="F20" s="388"/>
      <c r="G20" s="390">
        <v>237.00175</v>
      </c>
      <c r="H20" s="389">
        <f t="shared" si="0"/>
        <v>35.987053</v>
      </c>
      <c r="I20" s="393">
        <f t="shared" si="1"/>
        <v>26.146096535117007</v>
      </c>
      <c r="J20" s="393"/>
    </row>
    <row r="21" spans="1:10" ht="15">
      <c r="A21" s="388">
        <v>2016</v>
      </c>
      <c r="B21" s="389">
        <v>26341205</v>
      </c>
      <c r="C21" s="389">
        <v>9451436</v>
      </c>
      <c r="D21" s="389">
        <v>883566</v>
      </c>
      <c r="E21" s="388"/>
      <c r="F21" s="388"/>
      <c r="G21" s="390">
        <v>240.00541666666666</v>
      </c>
      <c r="H21" s="389">
        <f t="shared" si="0"/>
        <v>36.676207</v>
      </c>
      <c r="I21" s="393">
        <f t="shared" si="1"/>
        <v>26.313311166275756</v>
      </c>
      <c r="J21" s="393"/>
    </row>
    <row r="22" spans="1:10" ht="15">
      <c r="A22" s="388">
        <v>2017</v>
      </c>
      <c r="B22" s="389">
        <v>26477391</v>
      </c>
      <c r="C22" s="389">
        <v>9609511</v>
      </c>
      <c r="D22" s="389">
        <v>959287</v>
      </c>
      <c r="E22" s="388"/>
      <c r="F22" s="388"/>
      <c r="G22" s="390">
        <v>245.1355</v>
      </c>
      <c r="H22" s="389">
        <f t="shared" si="0"/>
        <v>37.046189</v>
      </c>
      <c r="I22" s="393">
        <f t="shared" si="1"/>
        <v>26.022526429498512</v>
      </c>
      <c r="J22" s="393"/>
    </row>
    <row r="23" spans="1:10" ht="15">
      <c r="A23" s="388">
        <v>2018</v>
      </c>
      <c r="B23" s="389">
        <v>26675388</v>
      </c>
      <c r="C23" s="389">
        <v>9977775</v>
      </c>
      <c r="D23" s="389">
        <v>1063352</v>
      </c>
      <c r="E23" s="388"/>
      <c r="F23" s="388"/>
      <c r="G23" s="390">
        <v>251.10233333333332</v>
      </c>
      <c r="H23" s="389">
        <f t="shared" si="0"/>
        <v>37.716515</v>
      </c>
      <c r="I23" s="393">
        <f t="shared" si="1"/>
        <v>25.863836040452302</v>
      </c>
      <c r="J23" s="393"/>
    </row>
    <row r="24" spans="1:10" ht="15">
      <c r="A24" s="388">
        <v>2019</v>
      </c>
      <c r="B24" s="389">
        <v>26703134</v>
      </c>
      <c r="C24" s="389">
        <v>10085372</v>
      </c>
      <c r="D24" s="389">
        <v>1036243</v>
      </c>
      <c r="E24" s="388"/>
      <c r="F24" s="388"/>
      <c r="G24" s="390">
        <v>255.65258333333333</v>
      </c>
      <c r="H24" s="389">
        <f t="shared" si="0"/>
        <v>37.824749</v>
      </c>
      <c r="I24" s="393">
        <f t="shared" si="1"/>
        <v>25.476396469916367</v>
      </c>
      <c r="J24" s="393"/>
    </row>
    <row r="25" spans="1:10" ht="15">
      <c r="A25" s="388">
        <v>2020</v>
      </c>
      <c r="B25" s="389">
        <v>23729682</v>
      </c>
      <c r="C25" s="389">
        <v>9823899</v>
      </c>
      <c r="D25" s="389">
        <v>725814</v>
      </c>
      <c r="E25" s="388"/>
      <c r="F25" s="388"/>
      <c r="G25" s="390">
        <v>258.84408333333334</v>
      </c>
      <c r="H25" s="389">
        <f t="shared" si="0"/>
        <v>34.279395</v>
      </c>
      <c r="I25" s="393">
        <f t="shared" si="1"/>
        <v>22.803790147962303</v>
      </c>
      <c r="J25" s="393">
        <f>I25</f>
        <v>22.803790147962303</v>
      </c>
    </row>
    <row r="26" spans="1:10" ht="15">
      <c r="A26" s="388">
        <v>2021</v>
      </c>
      <c r="B26" s="388"/>
      <c r="C26" s="388"/>
      <c r="D26" s="388"/>
      <c r="E26" s="391">
        <v>23.805</v>
      </c>
      <c r="F26" s="391">
        <v>10.265</v>
      </c>
      <c r="G26" s="392">
        <f>G25*1.03</f>
        <v>266.60940583333337</v>
      </c>
      <c r="H26" s="389"/>
      <c r="I26" s="393"/>
      <c r="J26" s="393">
        <f>(E26+F26)/(G26/$G$5)</f>
        <v>22.004362768059003</v>
      </c>
    </row>
    <row r="27" spans="1:10" ht="15">
      <c r="A27" s="388">
        <v>2022</v>
      </c>
      <c r="B27" s="388"/>
      <c r="C27" s="388"/>
      <c r="D27" s="388"/>
      <c r="E27" s="391">
        <v>25.266</v>
      </c>
      <c r="F27" s="391">
        <v>10.752</v>
      </c>
      <c r="G27" s="392">
        <f>G26*1.03</f>
        <v>274.60768800833335</v>
      </c>
      <c r="H27" s="389"/>
      <c r="I27" s="393"/>
      <c r="J27" s="393">
        <f aca="true" t="shared" si="2" ref="J27:J36">(E27+F27)/(G27/$G$5)</f>
        <v>22.584944707781787</v>
      </c>
    </row>
    <row r="28" spans="1:10" ht="15">
      <c r="A28" s="388">
        <v>2023</v>
      </c>
      <c r="B28" s="388"/>
      <c r="C28" s="388"/>
      <c r="D28" s="388"/>
      <c r="E28" s="391">
        <v>25.555</v>
      </c>
      <c r="F28" s="391">
        <v>10.897</v>
      </c>
      <c r="G28" s="392">
        <f aca="true" t="shared" si="3" ref="G28:G36">G27*1.03</f>
        <v>282.84591864858334</v>
      </c>
      <c r="H28" s="389"/>
      <c r="I28" s="393"/>
      <c r="J28" s="393">
        <f t="shared" si="2"/>
        <v>22.191342421778906</v>
      </c>
    </row>
    <row r="29" spans="1:10" ht="15">
      <c r="A29" s="388">
        <v>2024</v>
      </c>
      <c r="B29" s="388"/>
      <c r="C29" s="388"/>
      <c r="D29" s="388"/>
      <c r="E29" s="391">
        <v>25.429</v>
      </c>
      <c r="F29" s="391">
        <v>10.928</v>
      </c>
      <c r="G29" s="392">
        <f t="shared" si="3"/>
        <v>291.33129620804084</v>
      </c>
      <c r="H29" s="389"/>
      <c r="I29" s="393"/>
      <c r="J29" s="393">
        <f t="shared" si="2"/>
        <v>21.488842793358675</v>
      </c>
    </row>
    <row r="30" spans="1:10" ht="15">
      <c r="A30" s="388">
        <v>2025</v>
      </c>
      <c r="B30" s="388"/>
      <c r="C30" s="388"/>
      <c r="D30" s="388"/>
      <c r="E30" s="391">
        <v>25.219</v>
      </c>
      <c r="F30" s="391">
        <v>10.94</v>
      </c>
      <c r="G30" s="392">
        <f t="shared" si="3"/>
        <v>300.0712350942821</v>
      </c>
      <c r="H30" s="389"/>
      <c r="I30" s="393"/>
      <c r="J30" s="393">
        <f t="shared" si="2"/>
        <v>20.749334647300362</v>
      </c>
    </row>
    <row r="31" spans="1:10" ht="15">
      <c r="A31" s="388">
        <v>2026</v>
      </c>
      <c r="B31" s="388"/>
      <c r="C31" s="388"/>
      <c r="D31" s="388"/>
      <c r="E31" s="391">
        <v>25.01</v>
      </c>
      <c r="F31" s="391">
        <v>10.937</v>
      </c>
      <c r="G31" s="392">
        <f t="shared" si="3"/>
        <v>309.07337214711055</v>
      </c>
      <c r="H31" s="389"/>
      <c r="I31" s="393"/>
      <c r="J31" s="393">
        <f t="shared" si="2"/>
        <v>20.026875167753055</v>
      </c>
    </row>
    <row r="32" spans="1:10" ht="15">
      <c r="A32" s="388">
        <v>2027</v>
      </c>
      <c r="B32" s="388"/>
      <c r="C32" s="388"/>
      <c r="D32" s="388"/>
      <c r="E32" s="391">
        <v>24.826</v>
      </c>
      <c r="F32" s="391">
        <v>10.943</v>
      </c>
      <c r="G32" s="392">
        <f t="shared" si="3"/>
        <v>318.3455733115239</v>
      </c>
      <c r="H32" s="389"/>
      <c r="I32" s="393"/>
      <c r="J32" s="393">
        <f t="shared" si="2"/>
        <v>19.347288736987895</v>
      </c>
    </row>
    <row r="33" spans="1:10" ht="15">
      <c r="A33" s="388">
        <v>2028</v>
      </c>
      <c r="B33" s="388"/>
      <c r="C33" s="388"/>
      <c r="D33" s="388"/>
      <c r="E33" s="391">
        <v>24.646</v>
      </c>
      <c r="F33" s="391">
        <v>10.938</v>
      </c>
      <c r="G33" s="392">
        <f t="shared" si="3"/>
        <v>327.8959405108696</v>
      </c>
      <c r="H33" s="389"/>
      <c r="I33" s="393"/>
      <c r="J33" s="393">
        <f t="shared" si="2"/>
        <v>18.68662435137269</v>
      </c>
    </row>
    <row r="34" spans="1:10" ht="15">
      <c r="A34" s="388">
        <v>2029</v>
      </c>
      <c r="B34" s="388"/>
      <c r="C34" s="388"/>
      <c r="D34" s="388"/>
      <c r="E34" s="391">
        <v>24.489</v>
      </c>
      <c r="F34" s="391">
        <v>10.925</v>
      </c>
      <c r="G34" s="392">
        <f t="shared" si="3"/>
        <v>337.7328187261957</v>
      </c>
      <c r="H34" s="389"/>
      <c r="I34" s="393"/>
      <c r="J34" s="393">
        <f t="shared" si="2"/>
        <v>18.055679949413076</v>
      </c>
    </row>
    <row r="35" spans="1:10" ht="15">
      <c r="A35" s="388">
        <v>2030</v>
      </c>
      <c r="B35" s="388"/>
      <c r="C35" s="388"/>
      <c r="D35" s="388"/>
      <c r="E35" s="391">
        <v>24.346</v>
      </c>
      <c r="F35" s="391">
        <v>10.91</v>
      </c>
      <c r="G35" s="392">
        <f t="shared" si="3"/>
        <v>347.8648032879816</v>
      </c>
      <c r="H35" s="389"/>
      <c r="I35" s="393"/>
      <c r="J35" s="393">
        <f t="shared" si="2"/>
        <v>17.45157699951112</v>
      </c>
    </row>
    <row r="36" spans="1:10" ht="15">
      <c r="A36" s="388">
        <v>2031</v>
      </c>
      <c r="B36" s="388"/>
      <c r="C36" s="388"/>
      <c r="D36" s="388"/>
      <c r="E36" s="391">
        <v>24.222</v>
      </c>
      <c r="F36" s="391">
        <v>10.893</v>
      </c>
      <c r="G36" s="392">
        <f t="shared" si="3"/>
        <v>358.3007473866211</v>
      </c>
      <c r="H36" s="389"/>
      <c r="I36" s="393"/>
      <c r="J36" s="393">
        <f t="shared" si="2"/>
        <v>16.875517059626922</v>
      </c>
    </row>
    <row r="39" ht="15">
      <c r="A39" t="s">
        <v>266</v>
      </c>
    </row>
    <row r="40" ht="15">
      <c r="A40" t="s">
        <v>325</v>
      </c>
    </row>
  </sheetData>
  <sheetProtection/>
  <hyperlinks>
    <hyperlink ref="B3" r:id="rId1" display="IRS"/>
    <hyperlink ref="E3" r:id="rId2" display="CBO Revenue Projections"/>
    <hyperlink ref="F3" r:id="rId3" display="CBO Revenue Projections"/>
    <hyperlink ref="D3" r:id="rId4" display="IRS"/>
    <hyperlink ref="G3" r:id="rId5" display="FRED: CPIAUCSL"/>
  </hyperlinks>
  <printOptions/>
  <pageMargins left="0.7" right="0.7" top="0.75" bottom="0.75" header="0.3" footer="0.3"/>
  <pageSetup orientation="portrait" paperSize="3"/>
  <ignoredErrors>
    <ignoredError sqref="H4:H5 H6:H25" formulaRange="1"/>
  </ignoredErrors>
  <drawing r:id="rId6"/>
</worksheet>
</file>

<file path=xl/worksheets/sheet2.xml><?xml version="1.0" encoding="utf-8"?>
<worksheet xmlns="http://schemas.openxmlformats.org/spreadsheetml/2006/main" xmlns:r="http://schemas.openxmlformats.org/officeDocument/2006/relationships">
  <dimension ref="A1:BS293"/>
  <sheetViews>
    <sheetView showGridLines="0" zoomScale="125" zoomScaleNormal="125" zoomScalePageLayoutView="0" workbookViewId="0" topLeftCell="A29">
      <pane xSplit="1" topLeftCell="B1" activePane="topRight" state="frozen"/>
      <selection pane="topLeft" activeCell="A154" sqref="A154"/>
      <selection pane="topRight" activeCell="A168" sqref="A168"/>
    </sheetView>
  </sheetViews>
  <sheetFormatPr defaultColWidth="8.8515625" defaultRowHeight="15"/>
  <cols>
    <col min="1" max="1" width="74.28125" style="0" customWidth="1"/>
    <col min="2" max="10" width="9.140625" style="0" customWidth="1"/>
    <col min="11" max="11" width="11.421875" style="0" bestFit="1" customWidth="1"/>
    <col min="12" max="13" width="9.140625" style="0" customWidth="1"/>
    <col min="14" max="14" width="12.140625" style="0" bestFit="1" customWidth="1"/>
    <col min="15" max="16" width="9.140625" style="0" customWidth="1"/>
    <col min="17" max="17" width="11.421875" style="0" bestFit="1" customWidth="1"/>
    <col min="18" max="19" width="9.140625" style="0" customWidth="1"/>
    <col min="20" max="20" width="12.140625" style="0" bestFit="1" customWidth="1"/>
    <col min="21" max="22" width="9.140625" style="0" customWidth="1"/>
    <col min="23" max="23" width="11.421875" style="0" customWidth="1"/>
    <col min="24" max="25" width="9.140625" style="0" customWidth="1"/>
    <col min="26" max="26" width="12.140625" style="0" customWidth="1"/>
    <col min="27" max="32" width="9.140625" style="0" customWidth="1"/>
    <col min="33" max="33" width="9.8515625" style="0" customWidth="1"/>
    <col min="34" max="34" width="10.00390625" style="0" customWidth="1"/>
    <col min="35" max="35" width="10.421875" style="0" customWidth="1"/>
    <col min="36" max="37" width="10.140625" style="0" customWidth="1"/>
    <col min="38" max="38" width="10.140625" style="33" customWidth="1"/>
    <col min="39" max="39" width="19.00390625" style="0" customWidth="1"/>
    <col min="40" max="40" width="21.8515625" style="0" customWidth="1"/>
    <col min="41" max="41" width="12.421875" style="0" customWidth="1"/>
    <col min="42" max="42" width="13.421875" style="0" customWidth="1"/>
    <col min="43" max="43" width="11.8515625" style="0" customWidth="1"/>
    <col min="44" max="44" width="15.421875" style="0" customWidth="1"/>
    <col min="45" max="45" width="12.421875" style="0" customWidth="1"/>
    <col min="46" max="46" width="11.421875" style="0" customWidth="1"/>
    <col min="47" max="47" width="11.00390625" style="0" customWidth="1"/>
  </cols>
  <sheetData>
    <row r="1" spans="1:35" ht="42.75">
      <c r="A1" s="290" t="s">
        <v>260</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1"/>
      <c r="AI1" s="1"/>
    </row>
    <row r="2" spans="1:35" ht="16.5" thickBot="1">
      <c r="A2" s="1" t="s">
        <v>0</v>
      </c>
      <c r="B2" s="286"/>
      <c r="C2" s="286"/>
      <c r="D2" s="286"/>
      <c r="E2" s="286"/>
      <c r="F2" s="286"/>
      <c r="G2" s="288"/>
      <c r="H2" s="288"/>
      <c r="I2" s="289"/>
      <c r="J2" s="289"/>
      <c r="K2" s="288"/>
      <c r="L2" s="286"/>
      <c r="M2" s="1"/>
      <c r="N2" s="216"/>
      <c r="O2" s="216"/>
      <c r="P2" s="1"/>
      <c r="Q2" s="1"/>
      <c r="R2" s="1"/>
      <c r="S2" s="287"/>
      <c r="T2" s="287"/>
      <c r="U2" s="216"/>
      <c r="V2" s="1"/>
      <c r="W2" s="1"/>
      <c r="X2" s="1"/>
      <c r="Y2" s="1"/>
      <c r="Z2" s="1"/>
      <c r="AA2" s="286"/>
      <c r="AB2" s="286"/>
      <c r="AC2" s="286"/>
      <c r="AD2" s="286"/>
      <c r="AE2" s="286"/>
      <c r="AF2" s="286"/>
      <c r="AG2" s="286"/>
      <c r="AH2" s="286"/>
      <c r="AI2" s="1"/>
    </row>
    <row r="3" spans="1:38" ht="15.75" thickTop="1">
      <c r="A3" s="415" t="s">
        <v>1</v>
      </c>
      <c r="B3" s="412">
        <v>1999</v>
      </c>
      <c r="C3" s="418">
        <v>2000</v>
      </c>
      <c r="D3" s="418">
        <v>2001</v>
      </c>
      <c r="E3" s="418">
        <v>2002</v>
      </c>
      <c r="F3" s="418">
        <v>2003</v>
      </c>
      <c r="G3" s="418">
        <v>2004</v>
      </c>
      <c r="H3" s="421">
        <v>2005</v>
      </c>
      <c r="I3" s="424">
        <v>2006</v>
      </c>
      <c r="J3" s="425"/>
      <c r="K3" s="425"/>
      <c r="L3" s="425"/>
      <c r="M3" s="425"/>
      <c r="N3" s="426"/>
      <c r="O3" s="435">
        <v>2007</v>
      </c>
      <c r="P3" s="435"/>
      <c r="Q3" s="435"/>
      <c r="R3" s="435"/>
      <c r="S3" s="435"/>
      <c r="T3" s="435"/>
      <c r="U3" s="424">
        <v>2008</v>
      </c>
      <c r="V3" s="435"/>
      <c r="W3" s="435"/>
      <c r="X3" s="435"/>
      <c r="Y3" s="435"/>
      <c r="Z3" s="441"/>
      <c r="AA3" s="412" t="s">
        <v>2</v>
      </c>
      <c r="AB3" s="412">
        <v>2010</v>
      </c>
      <c r="AC3" s="412">
        <v>2011</v>
      </c>
      <c r="AD3" s="412">
        <v>2012</v>
      </c>
      <c r="AE3" s="412">
        <v>2013</v>
      </c>
      <c r="AF3" s="412">
        <v>2014</v>
      </c>
      <c r="AG3" s="412">
        <v>2015</v>
      </c>
      <c r="AH3" s="412">
        <v>2016</v>
      </c>
      <c r="AI3" s="412">
        <v>2017</v>
      </c>
      <c r="AJ3" s="406">
        <v>2018</v>
      </c>
      <c r="AK3" s="406">
        <v>2019</v>
      </c>
      <c r="AL3" s="409">
        <v>2020</v>
      </c>
    </row>
    <row r="4" spans="1:38" ht="15">
      <c r="A4" s="416"/>
      <c r="B4" s="413"/>
      <c r="C4" s="419"/>
      <c r="D4" s="419"/>
      <c r="E4" s="419"/>
      <c r="F4" s="419"/>
      <c r="G4" s="419"/>
      <c r="H4" s="422"/>
      <c r="I4" s="416" t="s">
        <v>3</v>
      </c>
      <c r="J4" s="419" t="s">
        <v>4</v>
      </c>
      <c r="K4" s="437" t="s">
        <v>5</v>
      </c>
      <c r="L4" s="438"/>
      <c r="M4" s="438"/>
      <c r="N4" s="439"/>
      <c r="O4" s="427" t="s">
        <v>6</v>
      </c>
      <c r="P4" s="436" t="s">
        <v>4</v>
      </c>
      <c r="Q4" s="437" t="s">
        <v>5</v>
      </c>
      <c r="R4" s="438"/>
      <c r="S4" s="438"/>
      <c r="T4" s="439"/>
      <c r="U4" s="431" t="s">
        <v>7</v>
      </c>
      <c r="V4" s="2"/>
      <c r="W4" s="442" t="s">
        <v>5</v>
      </c>
      <c r="X4" s="443"/>
      <c r="Y4" s="443"/>
      <c r="Z4" s="444"/>
      <c r="AA4" s="413"/>
      <c r="AB4" s="413"/>
      <c r="AC4" s="413"/>
      <c r="AD4" s="413"/>
      <c r="AE4" s="413"/>
      <c r="AF4" s="413"/>
      <c r="AG4" s="413"/>
      <c r="AH4" s="413"/>
      <c r="AI4" s="413"/>
      <c r="AJ4" s="407"/>
      <c r="AK4" s="407"/>
      <c r="AL4" s="410"/>
    </row>
    <row r="5" spans="1:38" ht="15">
      <c r="A5" s="416"/>
      <c r="B5" s="413"/>
      <c r="C5" s="419"/>
      <c r="D5" s="419"/>
      <c r="E5" s="419"/>
      <c r="F5" s="419"/>
      <c r="G5" s="419"/>
      <c r="H5" s="422"/>
      <c r="I5" s="416"/>
      <c r="J5" s="419"/>
      <c r="K5" s="431">
        <v>38687</v>
      </c>
      <c r="L5" s="431">
        <v>38777</v>
      </c>
      <c r="M5" s="431">
        <v>38869</v>
      </c>
      <c r="N5" s="431">
        <v>38961</v>
      </c>
      <c r="O5" s="427"/>
      <c r="P5" s="416"/>
      <c r="Q5" s="429">
        <v>39052</v>
      </c>
      <c r="R5" s="431">
        <v>39142</v>
      </c>
      <c r="S5" s="433">
        <v>39240</v>
      </c>
      <c r="T5" s="433">
        <v>39332</v>
      </c>
      <c r="U5" s="419"/>
      <c r="V5" s="440" t="s">
        <v>4</v>
      </c>
      <c r="W5" s="431">
        <v>39423</v>
      </c>
      <c r="X5" s="431">
        <v>39515</v>
      </c>
      <c r="Y5" s="431">
        <v>39607</v>
      </c>
      <c r="Z5" s="431">
        <v>39699</v>
      </c>
      <c r="AA5" s="413"/>
      <c r="AB5" s="413"/>
      <c r="AC5" s="413"/>
      <c r="AD5" s="413"/>
      <c r="AE5" s="413"/>
      <c r="AF5" s="413"/>
      <c r="AG5" s="413"/>
      <c r="AH5" s="413"/>
      <c r="AI5" s="413"/>
      <c r="AJ5" s="407"/>
      <c r="AK5" s="407"/>
      <c r="AL5" s="410"/>
    </row>
    <row r="6" spans="1:38" ht="15">
      <c r="A6" s="417"/>
      <c r="B6" s="414"/>
      <c r="C6" s="420"/>
      <c r="D6" s="420"/>
      <c r="E6" s="420"/>
      <c r="F6" s="420"/>
      <c r="G6" s="420"/>
      <c r="H6" s="423"/>
      <c r="I6" s="417"/>
      <c r="J6" s="420"/>
      <c r="K6" s="432"/>
      <c r="L6" s="432"/>
      <c r="M6" s="432"/>
      <c r="N6" s="432"/>
      <c r="O6" s="428"/>
      <c r="P6" s="417"/>
      <c r="Q6" s="430"/>
      <c r="R6" s="432"/>
      <c r="S6" s="434"/>
      <c r="T6" s="434"/>
      <c r="U6" s="420"/>
      <c r="V6" s="434"/>
      <c r="W6" s="432"/>
      <c r="X6" s="432"/>
      <c r="Y6" s="432"/>
      <c r="Z6" s="432"/>
      <c r="AA6" s="414"/>
      <c r="AB6" s="414"/>
      <c r="AC6" s="414"/>
      <c r="AD6" s="414"/>
      <c r="AE6" s="414"/>
      <c r="AF6" s="414"/>
      <c r="AG6" s="414"/>
      <c r="AH6" s="414"/>
      <c r="AI6" s="414"/>
      <c r="AJ6" s="408"/>
      <c r="AK6" s="408"/>
      <c r="AL6" s="411"/>
    </row>
    <row r="7" spans="1:40" ht="15">
      <c r="A7" s="285"/>
      <c r="B7" s="3">
        <v>1</v>
      </c>
      <c r="C7" s="3">
        <v>2</v>
      </c>
      <c r="D7" s="3">
        <v>3</v>
      </c>
      <c r="E7" s="3">
        <v>4</v>
      </c>
      <c r="F7" s="3">
        <v>5</v>
      </c>
      <c r="G7" s="3">
        <v>6</v>
      </c>
      <c r="H7" s="5">
        <v>7</v>
      </c>
      <c r="I7" s="3">
        <v>8</v>
      </c>
      <c r="J7" s="3">
        <v>9</v>
      </c>
      <c r="K7" s="3">
        <v>10</v>
      </c>
      <c r="L7" s="3">
        <v>11</v>
      </c>
      <c r="M7" s="3">
        <v>12</v>
      </c>
      <c r="N7" s="3">
        <v>13</v>
      </c>
      <c r="O7" s="4">
        <v>14</v>
      </c>
      <c r="P7" s="3">
        <v>15</v>
      </c>
      <c r="Q7" s="3">
        <v>16</v>
      </c>
      <c r="R7" s="3">
        <v>17</v>
      </c>
      <c r="S7" s="3">
        <v>18</v>
      </c>
      <c r="T7" s="5">
        <v>19</v>
      </c>
      <c r="U7" s="3">
        <v>20</v>
      </c>
      <c r="V7" s="3">
        <v>21</v>
      </c>
      <c r="W7" s="3">
        <v>22</v>
      </c>
      <c r="X7" s="3">
        <v>23</v>
      </c>
      <c r="Y7" s="3">
        <v>24</v>
      </c>
      <c r="Z7" s="3">
        <v>25</v>
      </c>
      <c r="AA7" s="3">
        <v>26</v>
      </c>
      <c r="AB7" s="3">
        <v>27</v>
      </c>
      <c r="AC7" s="3">
        <v>28</v>
      </c>
      <c r="AD7" s="3">
        <v>29</v>
      </c>
      <c r="AE7" s="3">
        <v>30</v>
      </c>
      <c r="AF7" s="3">
        <v>31</v>
      </c>
      <c r="AG7" s="3">
        <v>32</v>
      </c>
      <c r="AH7" s="3">
        <v>33</v>
      </c>
      <c r="AI7" s="3">
        <v>34</v>
      </c>
      <c r="AJ7" s="6">
        <v>35</v>
      </c>
      <c r="AK7" s="6">
        <v>36</v>
      </c>
      <c r="AL7" s="315">
        <v>37</v>
      </c>
      <c r="AN7" s="300"/>
    </row>
    <row r="8" spans="1:40" ht="15.75">
      <c r="A8" s="39" t="s">
        <v>8</v>
      </c>
      <c r="B8" s="40">
        <v>72076000</v>
      </c>
      <c r="C8" s="40">
        <v>70648000</v>
      </c>
      <c r="D8" s="40">
        <v>68241000</v>
      </c>
      <c r="E8" s="40">
        <v>69171000</v>
      </c>
      <c r="F8" s="40">
        <v>69490000</v>
      </c>
      <c r="G8" s="40">
        <v>71781000</v>
      </c>
      <c r="H8" s="41">
        <v>75194000</v>
      </c>
      <c r="I8" s="42" t="s">
        <v>9</v>
      </c>
      <c r="J8" s="43">
        <v>76080000</v>
      </c>
      <c r="K8" s="43">
        <v>17626000</v>
      </c>
      <c r="L8" s="43">
        <v>17836000</v>
      </c>
      <c r="M8" s="43">
        <v>19630000</v>
      </c>
      <c r="N8" s="43">
        <v>20988000</v>
      </c>
      <c r="O8" s="44" t="s">
        <v>9</v>
      </c>
      <c r="P8" s="43">
        <v>71310000</v>
      </c>
      <c r="Q8" s="43">
        <v>16410000</v>
      </c>
      <c r="R8" s="43">
        <v>16579000</v>
      </c>
      <c r="S8" s="45">
        <v>17867000</v>
      </c>
      <c r="T8" s="46">
        <v>20454000</v>
      </c>
      <c r="U8" s="40" t="s">
        <v>9</v>
      </c>
      <c r="V8" s="43">
        <v>69117000</v>
      </c>
      <c r="W8" s="43">
        <v>16518000</v>
      </c>
      <c r="X8" s="43">
        <v>16125000</v>
      </c>
      <c r="Y8" s="43">
        <v>17473000</v>
      </c>
      <c r="Z8" s="43">
        <v>19001000</v>
      </c>
      <c r="AA8" s="40">
        <v>70740000</v>
      </c>
      <c r="AB8" s="40">
        <v>74730000</v>
      </c>
      <c r="AC8" s="40">
        <v>76590000</v>
      </c>
      <c r="AD8" s="40">
        <v>83559000</v>
      </c>
      <c r="AE8" s="40">
        <v>88042000</v>
      </c>
      <c r="AF8" s="40">
        <v>97789000</v>
      </c>
      <c r="AG8" s="40">
        <v>102883000</v>
      </c>
      <c r="AH8" s="40">
        <v>101559000</v>
      </c>
      <c r="AI8" s="43">
        <v>89429000</v>
      </c>
      <c r="AJ8" s="7">
        <v>98556000</v>
      </c>
      <c r="AK8" s="7">
        <v>104997000</v>
      </c>
      <c r="AL8" s="186">
        <v>96536000</v>
      </c>
      <c r="AM8" s="205"/>
      <c r="AN8" s="47"/>
    </row>
    <row r="9" spans="1:40" ht="15.75">
      <c r="A9" s="48" t="s">
        <v>10</v>
      </c>
      <c r="B9" s="49"/>
      <c r="C9" s="49"/>
      <c r="D9" s="49"/>
      <c r="E9" s="49"/>
      <c r="F9" s="49"/>
      <c r="G9" s="49"/>
      <c r="H9" s="50"/>
      <c r="I9" s="51"/>
      <c r="J9" s="52"/>
      <c r="K9" s="52"/>
      <c r="L9" s="52"/>
      <c r="M9" s="52"/>
      <c r="N9" s="52"/>
      <c r="O9" s="53"/>
      <c r="P9" s="52"/>
      <c r="Q9" s="52"/>
      <c r="R9" s="52"/>
      <c r="S9" s="54"/>
      <c r="T9" s="55"/>
      <c r="U9" s="56"/>
      <c r="V9" s="57"/>
      <c r="W9" s="57"/>
      <c r="X9" s="57"/>
      <c r="Y9" s="57"/>
      <c r="Z9" s="57"/>
      <c r="AA9" s="49"/>
      <c r="AB9" s="49"/>
      <c r="AC9" s="49"/>
      <c r="AD9" s="49"/>
      <c r="AE9" s="49"/>
      <c r="AF9" s="49"/>
      <c r="AG9" s="49"/>
      <c r="AH9" s="49"/>
      <c r="AI9" s="52"/>
      <c r="AJ9" s="11"/>
      <c r="AK9" s="11"/>
      <c r="AL9" s="240"/>
      <c r="AM9" s="205"/>
      <c r="AN9" s="38"/>
    </row>
    <row r="10" spans="1:46" ht="15">
      <c r="A10" s="39" t="s">
        <v>11</v>
      </c>
      <c r="B10" s="40">
        <v>58585763</v>
      </c>
      <c r="C10" s="40">
        <v>54810038</v>
      </c>
      <c r="D10" s="40">
        <v>52418848</v>
      </c>
      <c r="E10" s="40">
        <v>52136835</v>
      </c>
      <c r="F10" s="40">
        <v>52771160</v>
      </c>
      <c r="G10" s="40">
        <v>54807225</v>
      </c>
      <c r="H10" s="41">
        <v>57252098</v>
      </c>
      <c r="I10" s="42" t="s">
        <v>9</v>
      </c>
      <c r="J10" s="43">
        <v>57989543</v>
      </c>
      <c r="K10" s="43">
        <v>13268974</v>
      </c>
      <c r="L10" s="43">
        <v>13782938</v>
      </c>
      <c r="M10" s="43">
        <v>14902835</v>
      </c>
      <c r="N10" s="43">
        <v>16034796</v>
      </c>
      <c r="O10" s="44" t="s">
        <v>9</v>
      </c>
      <c r="P10" s="43">
        <v>53049612</v>
      </c>
      <c r="Q10" s="43">
        <v>11868038</v>
      </c>
      <c r="R10" s="43">
        <v>12510998</v>
      </c>
      <c r="S10" s="45">
        <v>13307696</v>
      </c>
      <c r="T10" s="46">
        <v>15362880</v>
      </c>
      <c r="U10" s="40" t="s">
        <v>9</v>
      </c>
      <c r="V10" s="43">
        <v>51671463</v>
      </c>
      <c r="W10" s="43">
        <v>11974992</v>
      </c>
      <c r="X10" s="43">
        <v>12208787</v>
      </c>
      <c r="Y10" s="43">
        <v>12858060</v>
      </c>
      <c r="Z10" s="43">
        <v>14629624</v>
      </c>
      <c r="AA10" s="40">
        <v>46599189</v>
      </c>
      <c r="AB10" s="40">
        <v>47153902</v>
      </c>
      <c r="AC10" s="40">
        <v>49337563</v>
      </c>
      <c r="AD10" s="40">
        <v>58333056</v>
      </c>
      <c r="AE10" s="40">
        <v>60412911</v>
      </c>
      <c r="AF10" s="40">
        <v>71754025</v>
      </c>
      <c r="AG10" s="40">
        <v>77577332</v>
      </c>
      <c r="AH10" s="40">
        <v>75353738</v>
      </c>
      <c r="AI10" s="43">
        <v>63904351</v>
      </c>
      <c r="AJ10" s="41">
        <v>90887489</v>
      </c>
      <c r="AK10" s="7">
        <v>73339532</v>
      </c>
      <c r="AL10" s="186">
        <v>70518369</v>
      </c>
      <c r="AM10" s="191"/>
      <c r="AN10" s="191"/>
      <c r="AO10" s="191"/>
      <c r="AP10" s="190"/>
      <c r="AQ10" s="190"/>
      <c r="AR10" s="190"/>
      <c r="AS10" s="33"/>
      <c r="AT10" s="33"/>
    </row>
    <row r="11" spans="1:46" ht="15">
      <c r="A11" s="58" t="s">
        <v>12</v>
      </c>
      <c r="B11" s="49"/>
      <c r="C11" s="49"/>
      <c r="D11" s="49"/>
      <c r="E11" s="49"/>
      <c r="F11" s="49"/>
      <c r="G11" s="49"/>
      <c r="H11" s="50"/>
      <c r="I11" s="51"/>
      <c r="J11" s="52"/>
      <c r="K11" s="52"/>
      <c r="L11" s="52"/>
      <c r="M11" s="52"/>
      <c r="N11" s="52"/>
      <c r="O11" s="53"/>
      <c r="P11" s="52"/>
      <c r="Q11" s="52"/>
      <c r="R11" s="52"/>
      <c r="S11" s="54"/>
      <c r="T11" s="55"/>
      <c r="U11" s="51"/>
      <c r="V11" s="59"/>
      <c r="W11" s="59"/>
      <c r="X11" s="59"/>
      <c r="Y11" s="59"/>
      <c r="Z11" s="59"/>
      <c r="AA11" s="49"/>
      <c r="AB11" s="49"/>
      <c r="AC11" s="49"/>
      <c r="AD11" s="49"/>
      <c r="AE11" s="49"/>
      <c r="AF11" s="49"/>
      <c r="AG11" s="49"/>
      <c r="AH11" s="49"/>
      <c r="AI11" s="52"/>
      <c r="AJ11" s="11"/>
      <c r="AK11" s="11"/>
      <c r="AL11" s="240"/>
      <c r="AM11" s="191"/>
      <c r="AN11" s="38"/>
      <c r="AO11" s="33"/>
      <c r="AP11" s="33"/>
      <c r="AQ11" s="33"/>
      <c r="AR11" s="33"/>
      <c r="AS11" s="33"/>
      <c r="AT11" s="33"/>
    </row>
    <row r="12" spans="1:47" ht="15.75">
      <c r="A12" s="60" t="s">
        <v>13</v>
      </c>
      <c r="B12" s="61"/>
      <c r="C12" s="61"/>
      <c r="D12" s="61"/>
      <c r="E12" s="62"/>
      <c r="F12" s="284"/>
      <c r="G12" s="62"/>
      <c r="H12" s="63"/>
      <c r="I12" s="64"/>
      <c r="J12" s="61"/>
      <c r="K12" s="65"/>
      <c r="L12" s="65"/>
      <c r="M12" s="65"/>
      <c r="N12" s="283"/>
      <c r="O12" s="66"/>
      <c r="P12" s="65"/>
      <c r="Q12" s="65"/>
      <c r="R12" s="65"/>
      <c r="S12" s="67"/>
      <c r="T12" s="68"/>
      <c r="U12" s="64"/>
      <c r="V12" s="69"/>
      <c r="W12" s="69"/>
      <c r="X12" s="69"/>
      <c r="Y12" s="69"/>
      <c r="Z12" s="69"/>
      <c r="AA12" s="61"/>
      <c r="AB12" s="61"/>
      <c r="AC12" s="61"/>
      <c r="AD12" s="61"/>
      <c r="AE12" s="61"/>
      <c r="AF12" s="61"/>
      <c r="AG12" s="61"/>
      <c r="AH12" s="61"/>
      <c r="AI12" s="65"/>
      <c r="AJ12" s="34"/>
      <c r="AK12" s="34"/>
      <c r="AL12" s="275"/>
      <c r="AM12" s="205"/>
      <c r="AN12" s="47"/>
      <c r="AO12" s="47"/>
      <c r="AP12" s="47"/>
      <c r="AQ12" s="47"/>
      <c r="AR12" s="47"/>
      <c r="AS12" s="47"/>
      <c r="AT12" s="47"/>
      <c r="AU12" s="47"/>
    </row>
    <row r="13" spans="1:46" ht="15.75">
      <c r="A13" s="70" t="s">
        <v>14</v>
      </c>
      <c r="B13" s="71">
        <v>401535</v>
      </c>
      <c r="C13" s="71">
        <v>407222</v>
      </c>
      <c r="D13" s="71">
        <v>341981</v>
      </c>
      <c r="E13" s="71">
        <v>252834</v>
      </c>
      <c r="F13" s="71">
        <v>65162</v>
      </c>
      <c r="G13" s="71">
        <v>3032</v>
      </c>
      <c r="H13" s="72">
        <v>1503</v>
      </c>
      <c r="I13" s="282" t="s">
        <v>15</v>
      </c>
      <c r="J13" s="71">
        <v>-465</v>
      </c>
      <c r="K13" s="71">
        <v>-315</v>
      </c>
      <c r="L13" s="71">
        <v>330</v>
      </c>
      <c r="M13" s="71">
        <v>-224</v>
      </c>
      <c r="N13" s="71">
        <v>-256</v>
      </c>
      <c r="O13" s="281" t="s">
        <v>15</v>
      </c>
      <c r="P13" s="73">
        <v>568</v>
      </c>
      <c r="Q13" s="73">
        <v>90</v>
      </c>
      <c r="R13" s="73">
        <v>771</v>
      </c>
      <c r="S13" s="73">
        <v>-296</v>
      </c>
      <c r="T13" s="74">
        <v>3</v>
      </c>
      <c r="U13" s="71" t="s">
        <v>16</v>
      </c>
      <c r="V13" s="73">
        <v>-58</v>
      </c>
      <c r="W13" s="73">
        <v>-63</v>
      </c>
      <c r="X13" s="73">
        <v>5</v>
      </c>
      <c r="Y13" s="73">
        <v>-5</v>
      </c>
      <c r="Z13" s="73">
        <v>5</v>
      </c>
      <c r="AA13" s="71">
        <v>0</v>
      </c>
      <c r="AB13" s="71">
        <v>-25811</v>
      </c>
      <c r="AC13" s="71">
        <v>66</v>
      </c>
      <c r="AD13" s="71">
        <v>2</v>
      </c>
      <c r="AE13" s="71">
        <v>-5</v>
      </c>
      <c r="AF13" s="71">
        <v>14</v>
      </c>
      <c r="AG13" s="71">
        <v>4</v>
      </c>
      <c r="AH13" s="71">
        <v>0</v>
      </c>
      <c r="AI13" s="71">
        <v>0</v>
      </c>
      <c r="AJ13" s="71">
        <v>0</v>
      </c>
      <c r="AK13" s="71">
        <v>0</v>
      </c>
      <c r="AL13" s="71">
        <v>0</v>
      </c>
      <c r="AM13" s="75"/>
      <c r="AN13" s="75"/>
      <c r="AO13" s="33"/>
      <c r="AP13" s="187"/>
      <c r="AQ13" s="33"/>
      <c r="AR13" s="33"/>
      <c r="AS13" s="33"/>
      <c r="AT13" s="33"/>
    </row>
    <row r="14" spans="1:46" ht="15.75">
      <c r="A14" s="76" t="s">
        <v>17</v>
      </c>
      <c r="B14" s="18">
        <v>0</v>
      </c>
      <c r="C14" s="18">
        <v>0</v>
      </c>
      <c r="D14" s="18">
        <v>19</v>
      </c>
      <c r="E14" s="18">
        <v>0</v>
      </c>
      <c r="F14" s="18">
        <v>0</v>
      </c>
      <c r="G14" s="18">
        <v>0</v>
      </c>
      <c r="H14" s="77">
        <v>0</v>
      </c>
      <c r="I14" s="169" t="s">
        <v>18</v>
      </c>
      <c r="J14" s="18">
        <v>0</v>
      </c>
      <c r="K14" s="18">
        <v>0</v>
      </c>
      <c r="L14" s="18">
        <v>0</v>
      </c>
      <c r="M14" s="18">
        <v>0</v>
      </c>
      <c r="N14" s="18">
        <v>0</v>
      </c>
      <c r="O14" s="170" t="s">
        <v>18</v>
      </c>
      <c r="P14" s="78">
        <v>0</v>
      </c>
      <c r="Q14" s="78">
        <v>0</v>
      </c>
      <c r="R14" s="78">
        <v>0</v>
      </c>
      <c r="S14" s="78">
        <v>0</v>
      </c>
      <c r="T14" s="79">
        <v>0</v>
      </c>
      <c r="U14" s="18" t="s">
        <v>18</v>
      </c>
      <c r="V14" s="78">
        <v>0</v>
      </c>
      <c r="W14" s="78">
        <v>0</v>
      </c>
      <c r="X14" s="78">
        <v>0</v>
      </c>
      <c r="Y14" s="78">
        <v>0</v>
      </c>
      <c r="Z14" s="78">
        <v>0</v>
      </c>
      <c r="AA14" s="18">
        <v>0</v>
      </c>
      <c r="AB14" s="18">
        <v>0</v>
      </c>
      <c r="AC14" s="18">
        <v>0</v>
      </c>
      <c r="AD14" s="18">
        <v>0</v>
      </c>
      <c r="AE14" s="18">
        <v>0</v>
      </c>
      <c r="AF14" s="18">
        <v>0</v>
      </c>
      <c r="AG14" s="18">
        <v>0</v>
      </c>
      <c r="AH14" s="18">
        <v>0</v>
      </c>
      <c r="AI14" s="78">
        <v>0</v>
      </c>
      <c r="AJ14" s="10">
        <v>0</v>
      </c>
      <c r="AK14" s="71">
        <v>0</v>
      </c>
      <c r="AL14" s="71">
        <v>0</v>
      </c>
      <c r="AM14" s="75"/>
      <c r="AN14" s="75"/>
      <c r="AO14" s="33"/>
      <c r="AP14" s="33"/>
      <c r="AQ14" s="33"/>
      <c r="AR14" s="33"/>
      <c r="AS14" s="33"/>
      <c r="AT14" s="33"/>
    </row>
    <row r="15" spans="1:46" ht="15.75">
      <c r="A15" s="76" t="s">
        <v>19</v>
      </c>
      <c r="B15" s="18">
        <v>0</v>
      </c>
      <c r="C15" s="18">
        <v>0</v>
      </c>
      <c r="D15" s="18">
        <v>0</v>
      </c>
      <c r="E15" s="18">
        <v>0</v>
      </c>
      <c r="F15" s="18">
        <v>0</v>
      </c>
      <c r="G15" s="18">
        <v>0</v>
      </c>
      <c r="H15" s="77">
        <v>1</v>
      </c>
      <c r="I15" s="169" t="s">
        <v>18</v>
      </c>
      <c r="J15" s="18">
        <v>0</v>
      </c>
      <c r="K15" s="18">
        <v>0</v>
      </c>
      <c r="L15" s="18">
        <v>0</v>
      </c>
      <c r="M15" s="18">
        <v>0</v>
      </c>
      <c r="N15" s="18">
        <v>0</v>
      </c>
      <c r="O15" s="170" t="s">
        <v>18</v>
      </c>
      <c r="P15" s="78">
        <v>0</v>
      </c>
      <c r="Q15" s="78">
        <v>0</v>
      </c>
      <c r="R15" s="78">
        <v>0</v>
      </c>
      <c r="S15" s="78">
        <v>0</v>
      </c>
      <c r="T15" s="79">
        <v>0</v>
      </c>
      <c r="U15" s="18" t="s">
        <v>18</v>
      </c>
      <c r="V15" s="78">
        <v>0</v>
      </c>
      <c r="W15" s="78">
        <v>0</v>
      </c>
      <c r="X15" s="78">
        <v>0</v>
      </c>
      <c r="Y15" s="78">
        <v>0</v>
      </c>
      <c r="Z15" s="78">
        <v>0</v>
      </c>
      <c r="AA15" s="18">
        <v>0</v>
      </c>
      <c r="AB15" s="18">
        <v>0</v>
      </c>
      <c r="AC15" s="18">
        <v>0</v>
      </c>
      <c r="AD15" s="18">
        <v>0</v>
      </c>
      <c r="AE15" s="18">
        <v>0</v>
      </c>
      <c r="AF15" s="18">
        <v>0</v>
      </c>
      <c r="AG15" s="18">
        <v>0</v>
      </c>
      <c r="AH15" s="18">
        <v>0</v>
      </c>
      <c r="AI15" s="78">
        <v>0</v>
      </c>
      <c r="AJ15" s="10">
        <v>0</v>
      </c>
      <c r="AK15" s="71">
        <v>0</v>
      </c>
      <c r="AL15" s="71">
        <v>0</v>
      </c>
      <c r="AM15" s="75"/>
      <c r="AN15" s="75"/>
      <c r="AO15" s="33"/>
      <c r="AP15" s="33"/>
      <c r="AQ15" s="33"/>
      <c r="AR15" s="33"/>
      <c r="AS15" s="33"/>
      <c r="AT15" s="33"/>
    </row>
    <row r="16" spans="1:46" ht="15.75">
      <c r="A16" s="76" t="s">
        <v>20</v>
      </c>
      <c r="B16" s="18">
        <v>0</v>
      </c>
      <c r="C16" s="18">
        <v>0</v>
      </c>
      <c r="D16" s="274">
        <v>0</v>
      </c>
      <c r="E16" s="18">
        <v>0</v>
      </c>
      <c r="F16" s="18">
        <v>0</v>
      </c>
      <c r="G16" s="18">
        <v>0</v>
      </c>
      <c r="H16" s="77">
        <v>0</v>
      </c>
      <c r="I16" s="169" t="s">
        <v>18</v>
      </c>
      <c r="J16" s="18">
        <v>2</v>
      </c>
      <c r="K16" s="18">
        <v>0</v>
      </c>
      <c r="L16" s="78">
        <v>2</v>
      </c>
      <c r="M16" s="78">
        <v>0</v>
      </c>
      <c r="N16" s="78">
        <v>0</v>
      </c>
      <c r="O16" s="170" t="s">
        <v>18</v>
      </c>
      <c r="P16" s="78">
        <v>0</v>
      </c>
      <c r="Q16" s="78">
        <v>0</v>
      </c>
      <c r="R16" s="78">
        <v>0</v>
      </c>
      <c r="S16" s="78">
        <v>0</v>
      </c>
      <c r="T16" s="79">
        <v>0</v>
      </c>
      <c r="U16" s="18" t="s">
        <v>18</v>
      </c>
      <c r="V16" s="78">
        <v>0</v>
      </c>
      <c r="W16" s="78">
        <v>0</v>
      </c>
      <c r="X16" s="78">
        <v>0</v>
      </c>
      <c r="Y16" s="78">
        <v>0</v>
      </c>
      <c r="Z16" s="78">
        <v>0</v>
      </c>
      <c r="AA16" s="18">
        <v>0</v>
      </c>
      <c r="AB16" s="18">
        <v>0</v>
      </c>
      <c r="AC16" s="18">
        <v>0</v>
      </c>
      <c r="AD16" s="18">
        <v>0</v>
      </c>
      <c r="AE16" s="18">
        <v>0</v>
      </c>
      <c r="AF16" s="18">
        <v>0</v>
      </c>
      <c r="AG16" s="18">
        <v>0</v>
      </c>
      <c r="AH16" s="18">
        <v>0</v>
      </c>
      <c r="AI16" s="78">
        <v>0</v>
      </c>
      <c r="AJ16" s="10">
        <v>0</v>
      </c>
      <c r="AK16" s="71">
        <v>0</v>
      </c>
      <c r="AL16" s="71">
        <v>0</v>
      </c>
      <c r="AM16" s="75"/>
      <c r="AN16" s="75"/>
      <c r="AO16" s="33"/>
      <c r="AP16" s="33"/>
      <c r="AQ16" s="33"/>
      <c r="AR16" s="33"/>
      <c r="AS16" s="33"/>
      <c r="AT16" s="33"/>
    </row>
    <row r="17" spans="1:46" ht="15.75">
      <c r="A17" s="76" t="s">
        <v>21</v>
      </c>
      <c r="B17" s="274">
        <v>12</v>
      </c>
      <c r="C17" s="274">
        <v>0</v>
      </c>
      <c r="D17" s="274">
        <v>1</v>
      </c>
      <c r="E17" s="18">
        <v>0</v>
      </c>
      <c r="F17" s="18">
        <v>0</v>
      </c>
      <c r="G17" s="18">
        <v>0</v>
      </c>
      <c r="H17" s="77">
        <v>0</v>
      </c>
      <c r="I17" s="169" t="s">
        <v>18</v>
      </c>
      <c r="J17" s="18">
        <v>0</v>
      </c>
      <c r="K17" s="18">
        <v>0</v>
      </c>
      <c r="L17" s="18">
        <v>0</v>
      </c>
      <c r="M17" s="18">
        <v>0</v>
      </c>
      <c r="N17" s="18">
        <v>0</v>
      </c>
      <c r="O17" s="170" t="s">
        <v>18</v>
      </c>
      <c r="P17" s="78">
        <v>0</v>
      </c>
      <c r="Q17" s="78">
        <v>0</v>
      </c>
      <c r="R17" s="78">
        <v>0</v>
      </c>
      <c r="S17" s="78">
        <v>0</v>
      </c>
      <c r="T17" s="79">
        <v>0</v>
      </c>
      <c r="U17" s="18" t="s">
        <v>18</v>
      </c>
      <c r="V17" s="78">
        <v>0</v>
      </c>
      <c r="W17" s="78">
        <v>0</v>
      </c>
      <c r="X17" s="78">
        <v>0</v>
      </c>
      <c r="Y17" s="78">
        <v>0</v>
      </c>
      <c r="Z17" s="78">
        <v>0</v>
      </c>
      <c r="AA17" s="274">
        <v>0</v>
      </c>
      <c r="AB17" s="274">
        <v>0</v>
      </c>
      <c r="AC17" s="274">
        <v>0</v>
      </c>
      <c r="AD17" s="274">
        <v>0</v>
      </c>
      <c r="AE17" s="274">
        <v>0</v>
      </c>
      <c r="AF17" s="274">
        <v>0</v>
      </c>
      <c r="AG17" s="274">
        <v>0</v>
      </c>
      <c r="AH17" s="274">
        <v>0</v>
      </c>
      <c r="AI17" s="279">
        <v>0</v>
      </c>
      <c r="AJ17" s="80">
        <v>0</v>
      </c>
      <c r="AK17" s="61">
        <v>0</v>
      </c>
      <c r="AL17" s="61">
        <v>0</v>
      </c>
      <c r="AM17" s="75"/>
      <c r="AN17" s="75"/>
      <c r="AO17" s="33"/>
      <c r="AP17" s="33"/>
      <c r="AQ17" s="33"/>
      <c r="AR17" s="33"/>
      <c r="AS17" s="33"/>
      <c r="AT17" s="33"/>
    </row>
    <row r="18" spans="1:46" ht="15">
      <c r="A18" s="81" t="s">
        <v>22</v>
      </c>
      <c r="B18" s="49"/>
      <c r="C18" s="49"/>
      <c r="D18" s="49"/>
      <c r="E18" s="82"/>
      <c r="F18" s="57"/>
      <c r="G18" s="82"/>
      <c r="H18" s="83"/>
      <c r="I18" s="51"/>
      <c r="J18" s="49"/>
      <c r="K18" s="52"/>
      <c r="L18" s="52"/>
      <c r="M18" s="52"/>
      <c r="N18" s="260"/>
      <c r="O18" s="53"/>
      <c r="P18" s="52"/>
      <c r="Q18" s="52"/>
      <c r="R18" s="52"/>
      <c r="S18" s="54"/>
      <c r="T18" s="84"/>
      <c r="U18" s="51"/>
      <c r="V18" s="59"/>
      <c r="W18" s="59"/>
      <c r="X18" s="59"/>
      <c r="Y18" s="59"/>
      <c r="Z18" s="59"/>
      <c r="AA18" s="49"/>
      <c r="AB18" s="49"/>
      <c r="AC18" s="49"/>
      <c r="AD18" s="49"/>
      <c r="AE18" s="49"/>
      <c r="AF18" s="49"/>
      <c r="AG18" s="49"/>
      <c r="AH18" s="49"/>
      <c r="AI18" s="52"/>
      <c r="AJ18" s="206"/>
      <c r="AK18" s="49"/>
      <c r="AL18" s="49"/>
      <c r="AM18" s="33"/>
      <c r="AN18" s="38"/>
      <c r="AO18" s="33"/>
      <c r="AP18" s="33"/>
      <c r="AQ18" s="33"/>
      <c r="AR18" s="33"/>
      <c r="AS18" s="33"/>
      <c r="AT18" s="33"/>
    </row>
    <row r="19" spans="1:46" ht="15.75">
      <c r="A19" s="70" t="s">
        <v>23</v>
      </c>
      <c r="B19" s="71">
        <v>170463</v>
      </c>
      <c r="C19" s="71">
        <v>170960</v>
      </c>
      <c r="D19" s="71">
        <v>167161</v>
      </c>
      <c r="E19" s="13">
        <v>147408</v>
      </c>
      <c r="F19" s="73">
        <v>162654</v>
      </c>
      <c r="G19" s="13">
        <v>127169</v>
      </c>
      <c r="H19" s="85">
        <v>93032</v>
      </c>
      <c r="I19" s="110" t="s">
        <v>24</v>
      </c>
      <c r="J19" s="71">
        <v>61097</v>
      </c>
      <c r="K19" s="71">
        <v>14115</v>
      </c>
      <c r="L19" s="71">
        <v>16071</v>
      </c>
      <c r="M19" s="71">
        <v>26364</v>
      </c>
      <c r="N19" s="71">
        <v>4547</v>
      </c>
      <c r="O19" s="86" t="s">
        <v>25</v>
      </c>
      <c r="P19" s="73">
        <v>-21096</v>
      </c>
      <c r="Q19" s="73">
        <v>9887</v>
      </c>
      <c r="R19" s="73">
        <v>-8547</v>
      </c>
      <c r="S19" s="73">
        <v>-9287</v>
      </c>
      <c r="T19" s="74">
        <v>-13149</v>
      </c>
      <c r="U19" s="71" t="s">
        <v>26</v>
      </c>
      <c r="V19" s="73">
        <v>-40953</v>
      </c>
      <c r="W19" s="73">
        <v>-12016</v>
      </c>
      <c r="X19" s="73">
        <v>-6832</v>
      </c>
      <c r="Y19" s="73">
        <v>-11702</v>
      </c>
      <c r="Z19" s="73">
        <v>-10403</v>
      </c>
      <c r="AA19" s="71">
        <v>-32629</v>
      </c>
      <c r="AB19" s="71">
        <v>-46292</v>
      </c>
      <c r="AC19" s="71">
        <v>-48119</v>
      </c>
      <c r="AD19" s="71">
        <v>-40303</v>
      </c>
      <c r="AE19" s="87">
        <v>-35771</v>
      </c>
      <c r="AF19" s="87">
        <v>-38888</v>
      </c>
      <c r="AG19" s="87">
        <v>-34461</v>
      </c>
      <c r="AH19" s="88">
        <v>-7237</v>
      </c>
      <c r="AI19" s="251">
        <v>0</v>
      </c>
      <c r="AJ19" s="89">
        <v>0</v>
      </c>
      <c r="AK19" s="71">
        <v>0</v>
      </c>
      <c r="AL19" s="71">
        <v>0</v>
      </c>
      <c r="AM19" s="75"/>
      <c r="AN19" s="75"/>
      <c r="AO19" s="33"/>
      <c r="AP19" s="33"/>
      <c r="AQ19" s="33"/>
      <c r="AR19" s="33"/>
      <c r="AS19" s="33"/>
      <c r="AT19" s="33"/>
    </row>
    <row r="20" spans="1:46" ht="15.75">
      <c r="A20" s="76" t="s">
        <v>27</v>
      </c>
      <c r="B20" s="274">
        <v>7</v>
      </c>
      <c r="C20" s="18">
        <v>0</v>
      </c>
      <c r="D20" s="18">
        <v>0</v>
      </c>
      <c r="E20" s="18">
        <v>1</v>
      </c>
      <c r="F20" s="18">
        <v>0</v>
      </c>
      <c r="G20" s="18">
        <v>1</v>
      </c>
      <c r="H20" s="77">
        <v>0</v>
      </c>
      <c r="I20" s="169" t="s">
        <v>18</v>
      </c>
      <c r="J20" s="18">
        <v>0</v>
      </c>
      <c r="K20" s="18">
        <v>0</v>
      </c>
      <c r="L20" s="18">
        <v>0</v>
      </c>
      <c r="M20" s="18">
        <v>0</v>
      </c>
      <c r="N20" s="18">
        <v>0</v>
      </c>
      <c r="O20" s="170" t="s">
        <v>18</v>
      </c>
      <c r="P20" s="78">
        <v>1</v>
      </c>
      <c r="Q20" s="78">
        <v>0</v>
      </c>
      <c r="R20" s="78">
        <v>0</v>
      </c>
      <c r="S20" s="78">
        <v>0</v>
      </c>
      <c r="T20" s="79">
        <v>1</v>
      </c>
      <c r="U20" s="18" t="s">
        <v>18</v>
      </c>
      <c r="V20" s="78">
        <v>0</v>
      </c>
      <c r="W20" s="78">
        <v>0</v>
      </c>
      <c r="X20" s="78">
        <v>0</v>
      </c>
      <c r="Y20" s="78">
        <v>0</v>
      </c>
      <c r="Z20" s="78">
        <v>0</v>
      </c>
      <c r="AA20" s="274">
        <v>1</v>
      </c>
      <c r="AB20" s="274">
        <v>0</v>
      </c>
      <c r="AC20" s="274">
        <v>0</v>
      </c>
      <c r="AD20" s="274">
        <v>0</v>
      </c>
      <c r="AE20" s="274">
        <v>0</v>
      </c>
      <c r="AF20" s="274">
        <v>0</v>
      </c>
      <c r="AG20" s="274">
        <v>0</v>
      </c>
      <c r="AH20" s="274">
        <v>0</v>
      </c>
      <c r="AI20" s="251">
        <v>0</v>
      </c>
      <c r="AJ20" s="89">
        <v>0</v>
      </c>
      <c r="AK20" s="71">
        <v>0</v>
      </c>
      <c r="AL20" s="71">
        <v>0</v>
      </c>
      <c r="AM20" s="75"/>
      <c r="AN20" s="75"/>
      <c r="AO20" s="33"/>
      <c r="AP20" s="33"/>
      <c r="AQ20" s="33"/>
      <c r="AR20" s="33"/>
      <c r="AS20" s="33"/>
      <c r="AT20" s="33"/>
    </row>
    <row r="21" spans="1:46" ht="15.75">
      <c r="A21" s="90" t="s">
        <v>28</v>
      </c>
      <c r="B21" s="18">
        <v>2458</v>
      </c>
      <c r="C21" s="18">
        <v>2317</v>
      </c>
      <c r="D21" s="18">
        <v>2380</v>
      </c>
      <c r="E21" s="22">
        <v>1731</v>
      </c>
      <c r="F21" s="78">
        <v>1266</v>
      </c>
      <c r="G21" s="22">
        <v>1139</v>
      </c>
      <c r="H21" s="91">
        <v>-1122</v>
      </c>
      <c r="I21" s="169" t="s">
        <v>29</v>
      </c>
      <c r="J21" s="18">
        <v>-3386</v>
      </c>
      <c r="K21" s="18">
        <v>-901</v>
      </c>
      <c r="L21" s="18">
        <v>-908</v>
      </c>
      <c r="M21" s="18">
        <v>-489</v>
      </c>
      <c r="N21" s="18">
        <v>-1088</v>
      </c>
      <c r="O21" s="170" t="s">
        <v>29</v>
      </c>
      <c r="P21" s="78">
        <v>-1305</v>
      </c>
      <c r="Q21" s="78">
        <v>-321</v>
      </c>
      <c r="R21" s="78">
        <v>-162</v>
      </c>
      <c r="S21" s="78">
        <v>-412</v>
      </c>
      <c r="T21" s="79">
        <v>-410</v>
      </c>
      <c r="U21" s="18" t="s">
        <v>18</v>
      </c>
      <c r="V21" s="78">
        <v>-1269</v>
      </c>
      <c r="W21" s="78">
        <v>-339</v>
      </c>
      <c r="X21" s="78">
        <v>-224</v>
      </c>
      <c r="Y21" s="78">
        <v>-384</v>
      </c>
      <c r="Z21" s="78">
        <v>-322</v>
      </c>
      <c r="AA21" s="18">
        <v>-1446</v>
      </c>
      <c r="AB21" s="18">
        <v>-1679</v>
      </c>
      <c r="AC21" s="18">
        <v>-3513</v>
      </c>
      <c r="AD21" s="18">
        <v>-2388</v>
      </c>
      <c r="AE21" s="18">
        <v>-1311</v>
      </c>
      <c r="AF21" s="18">
        <v>-1631</v>
      </c>
      <c r="AG21" s="18">
        <v>0</v>
      </c>
      <c r="AH21" s="18">
        <v>0</v>
      </c>
      <c r="AI21" s="78">
        <v>0</v>
      </c>
      <c r="AJ21" s="10">
        <v>0</v>
      </c>
      <c r="AK21" s="71">
        <v>0</v>
      </c>
      <c r="AL21" s="71">
        <v>0</v>
      </c>
      <c r="AM21" s="75"/>
      <c r="AN21" s="75"/>
      <c r="AO21" s="33"/>
      <c r="AP21" s="33"/>
      <c r="AQ21" s="33"/>
      <c r="AR21" s="33"/>
      <c r="AS21" s="33"/>
      <c r="AT21" s="33"/>
    </row>
    <row r="22" spans="1:46" ht="15.75">
      <c r="A22" s="90" t="s">
        <v>30</v>
      </c>
      <c r="B22" s="18" t="s">
        <v>18</v>
      </c>
      <c r="C22" s="18" t="s">
        <v>18</v>
      </c>
      <c r="D22" s="18" t="s">
        <v>18</v>
      </c>
      <c r="E22" s="18" t="s">
        <v>18</v>
      </c>
      <c r="F22" s="18" t="s">
        <v>18</v>
      </c>
      <c r="G22" s="18" t="s">
        <v>18</v>
      </c>
      <c r="H22" s="77" t="s">
        <v>18</v>
      </c>
      <c r="I22" s="169" t="s">
        <v>31</v>
      </c>
      <c r="J22" s="18">
        <v>20205</v>
      </c>
      <c r="K22" s="18">
        <v>5980</v>
      </c>
      <c r="L22" s="18">
        <v>5555</v>
      </c>
      <c r="M22" s="18">
        <v>4403</v>
      </c>
      <c r="N22" s="18">
        <v>4267</v>
      </c>
      <c r="O22" s="170" t="s">
        <v>26</v>
      </c>
      <c r="P22" s="78">
        <v>22065</v>
      </c>
      <c r="Q22" s="78">
        <v>5357</v>
      </c>
      <c r="R22" s="78">
        <v>6272</v>
      </c>
      <c r="S22" s="78">
        <v>4699</v>
      </c>
      <c r="T22" s="79">
        <v>5737</v>
      </c>
      <c r="U22" s="18" t="s">
        <v>26</v>
      </c>
      <c r="V22" s="78">
        <v>21221</v>
      </c>
      <c r="W22" s="78">
        <v>5002</v>
      </c>
      <c r="X22" s="78">
        <v>6436</v>
      </c>
      <c r="Y22" s="78">
        <v>4774</v>
      </c>
      <c r="Z22" s="78">
        <v>5009</v>
      </c>
      <c r="AA22" s="18">
        <v>18902</v>
      </c>
      <c r="AB22" s="18">
        <v>19337</v>
      </c>
      <c r="AC22" s="18">
        <v>20459</v>
      </c>
      <c r="AD22" s="18">
        <v>19244</v>
      </c>
      <c r="AE22" s="18">
        <v>19204</v>
      </c>
      <c r="AF22" s="18">
        <v>20961</v>
      </c>
      <c r="AG22" s="18">
        <v>21267</v>
      </c>
      <c r="AH22" s="18">
        <v>21532</v>
      </c>
      <c r="AI22" s="78">
        <v>17414</v>
      </c>
      <c r="AJ22" s="10">
        <v>21030</v>
      </c>
      <c r="AK22" s="10">
        <v>20554</v>
      </c>
      <c r="AL22" s="249">
        <v>20694</v>
      </c>
      <c r="AM22" s="75"/>
      <c r="AN22" s="75"/>
      <c r="AO22" s="33"/>
      <c r="AP22" s="33"/>
      <c r="AQ22" s="33"/>
      <c r="AR22" s="33"/>
      <c r="AS22" s="33"/>
      <c r="AT22" s="33"/>
    </row>
    <row r="23" spans="1:40" ht="15.75">
      <c r="A23" s="90" t="s">
        <v>32</v>
      </c>
      <c r="B23" s="18" t="s">
        <v>18</v>
      </c>
      <c r="C23" s="18" t="s">
        <v>18</v>
      </c>
      <c r="D23" s="18" t="s">
        <v>18</v>
      </c>
      <c r="E23" s="18" t="s">
        <v>18</v>
      </c>
      <c r="F23" s="18" t="s">
        <v>18</v>
      </c>
      <c r="G23" s="18" t="s">
        <v>18</v>
      </c>
      <c r="H23" s="77" t="s">
        <v>18</v>
      </c>
      <c r="I23" s="169" t="s">
        <v>31</v>
      </c>
      <c r="J23" s="18">
        <v>601</v>
      </c>
      <c r="K23" s="18">
        <v>88</v>
      </c>
      <c r="L23" s="18">
        <v>263</v>
      </c>
      <c r="M23" s="18">
        <v>161</v>
      </c>
      <c r="N23" s="18">
        <v>89</v>
      </c>
      <c r="O23" s="170" t="s">
        <v>26</v>
      </c>
      <c r="P23" s="78">
        <v>331</v>
      </c>
      <c r="Q23" s="78">
        <v>-60</v>
      </c>
      <c r="R23" s="78">
        <v>163</v>
      </c>
      <c r="S23" s="78">
        <v>95</v>
      </c>
      <c r="T23" s="79">
        <v>133</v>
      </c>
      <c r="U23" s="18" t="s">
        <v>26</v>
      </c>
      <c r="V23" s="78">
        <v>363</v>
      </c>
      <c r="W23" s="78">
        <v>174</v>
      </c>
      <c r="X23" s="78">
        <v>140</v>
      </c>
      <c r="Y23" s="78">
        <v>21</v>
      </c>
      <c r="Z23" s="78">
        <v>28</v>
      </c>
      <c r="AA23" s="18">
        <v>433</v>
      </c>
      <c r="AB23" s="18">
        <v>186</v>
      </c>
      <c r="AC23" s="18">
        <v>143</v>
      </c>
      <c r="AD23" s="18">
        <v>124</v>
      </c>
      <c r="AE23" s="18">
        <v>128</v>
      </c>
      <c r="AF23" s="18">
        <v>135</v>
      </c>
      <c r="AG23" s="18">
        <v>126</v>
      </c>
      <c r="AH23" s="18">
        <v>101</v>
      </c>
      <c r="AI23" s="78">
        <v>333</v>
      </c>
      <c r="AJ23" s="10">
        <v>294</v>
      </c>
      <c r="AK23" s="10">
        <v>192</v>
      </c>
      <c r="AL23" s="249">
        <v>175</v>
      </c>
      <c r="AM23" s="75"/>
      <c r="AN23" s="75"/>
    </row>
    <row r="24" spans="1:40" ht="15">
      <c r="A24" s="81" t="s">
        <v>33</v>
      </c>
      <c r="B24" s="49"/>
      <c r="C24" s="49"/>
      <c r="D24" s="49"/>
      <c r="E24" s="23"/>
      <c r="F24" s="52"/>
      <c r="G24" s="23"/>
      <c r="H24" s="92"/>
      <c r="I24" s="51"/>
      <c r="J24" s="49"/>
      <c r="K24" s="49"/>
      <c r="L24" s="49"/>
      <c r="M24" s="49"/>
      <c r="N24" s="49"/>
      <c r="O24" s="53"/>
      <c r="P24" s="52"/>
      <c r="Q24" s="52"/>
      <c r="R24" s="52"/>
      <c r="S24" s="52"/>
      <c r="T24" s="84"/>
      <c r="U24" s="49"/>
      <c r="V24" s="52"/>
      <c r="W24" s="52"/>
      <c r="X24" s="52"/>
      <c r="Y24" s="52"/>
      <c r="Z24" s="52"/>
      <c r="AA24" s="49"/>
      <c r="AB24" s="49"/>
      <c r="AC24" s="49"/>
      <c r="AD24" s="49"/>
      <c r="AE24" s="49"/>
      <c r="AF24" s="49"/>
      <c r="AG24" s="49"/>
      <c r="AH24" s="49"/>
      <c r="AI24" s="52"/>
      <c r="AJ24" s="11"/>
      <c r="AK24" s="11"/>
      <c r="AL24" s="240"/>
      <c r="AM24" s="33"/>
      <c r="AN24" s="38"/>
    </row>
    <row r="25" spans="1:40" ht="15.75">
      <c r="A25" s="93" t="s">
        <v>23</v>
      </c>
      <c r="B25" s="71">
        <v>23757</v>
      </c>
      <c r="C25" s="71">
        <v>19535</v>
      </c>
      <c r="D25" s="71">
        <v>18404</v>
      </c>
      <c r="E25" s="73">
        <v>17570</v>
      </c>
      <c r="F25" s="73">
        <v>14226</v>
      </c>
      <c r="G25" s="73">
        <v>12990</v>
      </c>
      <c r="H25" s="74">
        <v>12724</v>
      </c>
      <c r="I25" s="110" t="s">
        <v>34</v>
      </c>
      <c r="J25" s="71">
        <v>10764</v>
      </c>
      <c r="K25" s="71">
        <v>3214</v>
      </c>
      <c r="L25" s="71">
        <v>2869</v>
      </c>
      <c r="M25" s="71">
        <v>2646</v>
      </c>
      <c r="N25" s="71">
        <v>2035</v>
      </c>
      <c r="O25" s="258" t="s">
        <v>34</v>
      </c>
      <c r="P25" s="73">
        <v>590</v>
      </c>
      <c r="Q25" s="73">
        <v>524</v>
      </c>
      <c r="R25" s="73">
        <v>42</v>
      </c>
      <c r="S25" s="73">
        <v>29</v>
      </c>
      <c r="T25" s="74">
        <v>-5</v>
      </c>
      <c r="U25" s="71" t="s">
        <v>34</v>
      </c>
      <c r="V25" s="73">
        <v>67</v>
      </c>
      <c r="W25" s="73">
        <v>33</v>
      </c>
      <c r="X25" s="73">
        <v>25</v>
      </c>
      <c r="Y25" s="73">
        <v>-1</v>
      </c>
      <c r="Z25" s="73">
        <v>10</v>
      </c>
      <c r="AA25" s="71">
        <v>50</v>
      </c>
      <c r="AB25" s="71">
        <v>146</v>
      </c>
      <c r="AC25" s="71">
        <v>0</v>
      </c>
      <c r="AD25" s="71">
        <v>0</v>
      </c>
      <c r="AE25" s="71">
        <v>0</v>
      </c>
      <c r="AF25" s="71">
        <v>0</v>
      </c>
      <c r="AG25" s="71">
        <v>0</v>
      </c>
      <c r="AH25" s="71">
        <v>0</v>
      </c>
      <c r="AI25" s="73">
        <v>0</v>
      </c>
      <c r="AJ25" s="8">
        <v>0</v>
      </c>
      <c r="AK25" s="8">
        <v>0</v>
      </c>
      <c r="AL25" s="237">
        <v>0</v>
      </c>
      <c r="AM25" s="75"/>
      <c r="AN25" s="75"/>
    </row>
    <row r="26" spans="1:40" ht="15.75">
      <c r="A26" s="76" t="s">
        <v>35</v>
      </c>
      <c r="B26" s="274">
        <v>-17</v>
      </c>
      <c r="C26" s="274">
        <v>-1</v>
      </c>
      <c r="D26" s="18">
        <v>0</v>
      </c>
      <c r="E26" s="18">
        <v>0</v>
      </c>
      <c r="F26" s="18">
        <v>0</v>
      </c>
      <c r="G26" s="18">
        <v>0</v>
      </c>
      <c r="H26" s="77">
        <v>0</v>
      </c>
      <c r="I26" s="169" t="s">
        <v>18</v>
      </c>
      <c r="J26" s="18" t="s">
        <v>18</v>
      </c>
      <c r="K26" s="18" t="s">
        <v>18</v>
      </c>
      <c r="L26" s="18" t="s">
        <v>18</v>
      </c>
      <c r="M26" s="18" t="s">
        <v>18</v>
      </c>
      <c r="N26" s="18" t="s">
        <v>18</v>
      </c>
      <c r="O26" s="170" t="s">
        <v>18</v>
      </c>
      <c r="P26" s="78">
        <v>0</v>
      </c>
      <c r="Q26" s="78">
        <v>0</v>
      </c>
      <c r="R26" s="78">
        <v>0</v>
      </c>
      <c r="S26" s="78">
        <v>0</v>
      </c>
      <c r="T26" s="79">
        <v>0</v>
      </c>
      <c r="U26" s="18" t="s">
        <v>18</v>
      </c>
      <c r="V26" s="78">
        <v>0</v>
      </c>
      <c r="W26" s="78">
        <v>0</v>
      </c>
      <c r="X26" s="78">
        <v>0</v>
      </c>
      <c r="Y26" s="78">
        <v>0</v>
      </c>
      <c r="Z26" s="78">
        <v>0</v>
      </c>
      <c r="AA26" s="274">
        <v>0</v>
      </c>
      <c r="AB26" s="274">
        <v>0</v>
      </c>
      <c r="AC26" s="274">
        <v>0</v>
      </c>
      <c r="AD26" s="274">
        <v>0</v>
      </c>
      <c r="AE26" s="274">
        <v>0</v>
      </c>
      <c r="AF26" s="274">
        <v>0</v>
      </c>
      <c r="AG26" s="274">
        <v>0</v>
      </c>
      <c r="AH26" s="274">
        <v>0</v>
      </c>
      <c r="AI26" s="279">
        <v>0</v>
      </c>
      <c r="AJ26" s="80">
        <v>0</v>
      </c>
      <c r="AK26" s="80">
        <v>0</v>
      </c>
      <c r="AL26" s="278">
        <v>0</v>
      </c>
      <c r="AM26" s="75"/>
      <c r="AN26" s="75"/>
    </row>
    <row r="27" spans="1:44" ht="15.75">
      <c r="A27" s="90" t="s">
        <v>36</v>
      </c>
      <c r="B27" s="18" t="s">
        <v>18</v>
      </c>
      <c r="C27" s="18" t="s">
        <v>18</v>
      </c>
      <c r="D27" s="18" t="s">
        <v>18</v>
      </c>
      <c r="E27" s="18" t="s">
        <v>18</v>
      </c>
      <c r="F27" s="18" t="s">
        <v>18</v>
      </c>
      <c r="G27" s="18" t="s">
        <v>18</v>
      </c>
      <c r="H27" s="18" t="s">
        <v>18</v>
      </c>
      <c r="I27" s="18" t="s">
        <v>18</v>
      </c>
      <c r="J27" s="18" t="s">
        <v>18</v>
      </c>
      <c r="K27" s="18" t="s">
        <v>18</v>
      </c>
      <c r="L27" s="18" t="s">
        <v>18</v>
      </c>
      <c r="M27" s="18" t="s">
        <v>18</v>
      </c>
      <c r="N27" s="18" t="s">
        <v>18</v>
      </c>
      <c r="O27" s="18" t="s">
        <v>18</v>
      </c>
      <c r="P27" s="18" t="s">
        <v>18</v>
      </c>
      <c r="Q27" s="18" t="s">
        <v>18</v>
      </c>
      <c r="R27" s="18" t="s">
        <v>18</v>
      </c>
      <c r="S27" s="18" t="s">
        <v>18</v>
      </c>
      <c r="T27" s="18" t="s">
        <v>18</v>
      </c>
      <c r="U27" s="18" t="s">
        <v>18</v>
      </c>
      <c r="V27" s="18" t="s">
        <v>18</v>
      </c>
      <c r="W27" s="18" t="s">
        <v>18</v>
      </c>
      <c r="X27" s="18" t="s">
        <v>18</v>
      </c>
      <c r="Y27" s="18" t="s">
        <v>18</v>
      </c>
      <c r="Z27" s="18" t="s">
        <v>18</v>
      </c>
      <c r="AA27" s="18" t="s">
        <v>18</v>
      </c>
      <c r="AB27" s="18" t="s">
        <v>18</v>
      </c>
      <c r="AC27" s="274">
        <v>13787</v>
      </c>
      <c r="AD27" s="274">
        <v>-13750</v>
      </c>
      <c r="AE27" s="274">
        <v>2</v>
      </c>
      <c r="AF27" s="274">
        <v>1</v>
      </c>
      <c r="AG27" s="274">
        <v>1</v>
      </c>
      <c r="AH27" s="274">
        <v>0</v>
      </c>
      <c r="AI27" s="279">
        <v>0</v>
      </c>
      <c r="AJ27" s="94" t="s">
        <v>254</v>
      </c>
      <c r="AK27" s="209" t="s">
        <v>254</v>
      </c>
      <c r="AL27" s="316" t="s">
        <v>254</v>
      </c>
      <c r="AM27" s="75"/>
      <c r="AN27" s="75"/>
      <c r="AO27" s="33"/>
      <c r="AP27" s="33"/>
      <c r="AQ27" s="33"/>
      <c r="AR27" s="33"/>
    </row>
    <row r="28" spans="1:40" ht="15.75">
      <c r="A28" s="90" t="s">
        <v>37</v>
      </c>
      <c r="B28" s="18">
        <v>865</v>
      </c>
      <c r="C28" s="18">
        <v>1145</v>
      </c>
      <c r="D28" s="18">
        <v>1026</v>
      </c>
      <c r="E28" s="22">
        <v>895</v>
      </c>
      <c r="F28" s="78">
        <v>1735</v>
      </c>
      <c r="G28" s="22">
        <v>1406</v>
      </c>
      <c r="H28" s="91">
        <v>1401</v>
      </c>
      <c r="I28" s="169" t="s">
        <v>38</v>
      </c>
      <c r="J28" s="18">
        <v>1216</v>
      </c>
      <c r="K28" s="18">
        <v>373</v>
      </c>
      <c r="L28" s="18">
        <v>353</v>
      </c>
      <c r="M28" s="18">
        <v>375</v>
      </c>
      <c r="N28" s="18">
        <v>115</v>
      </c>
      <c r="O28" s="95" t="s">
        <v>39</v>
      </c>
      <c r="P28" s="78">
        <v>366</v>
      </c>
      <c r="Q28" s="78">
        <v>299</v>
      </c>
      <c r="R28" s="78">
        <v>39</v>
      </c>
      <c r="S28" s="78">
        <v>16</v>
      </c>
      <c r="T28" s="79">
        <v>12</v>
      </c>
      <c r="U28" s="18" t="s">
        <v>39</v>
      </c>
      <c r="V28" s="78">
        <v>-83</v>
      </c>
      <c r="W28" s="78">
        <v>-5</v>
      </c>
      <c r="X28" s="78">
        <v>0</v>
      </c>
      <c r="Y28" s="78">
        <v>-78</v>
      </c>
      <c r="Z28" s="78">
        <v>0</v>
      </c>
      <c r="AA28" s="18">
        <v>-24</v>
      </c>
      <c r="AB28" s="18">
        <v>7</v>
      </c>
      <c r="AC28" s="18">
        <v>0</v>
      </c>
      <c r="AD28" s="18">
        <v>0</v>
      </c>
      <c r="AE28" s="18">
        <v>0</v>
      </c>
      <c r="AF28" s="18">
        <v>0</v>
      </c>
      <c r="AG28" s="18">
        <v>0</v>
      </c>
      <c r="AH28" s="18">
        <v>0</v>
      </c>
      <c r="AI28" s="78">
        <v>0</v>
      </c>
      <c r="AJ28" s="10">
        <v>0</v>
      </c>
      <c r="AK28" s="10">
        <v>0</v>
      </c>
      <c r="AL28" s="249">
        <v>0</v>
      </c>
      <c r="AM28" s="75"/>
      <c r="AN28" s="75"/>
    </row>
    <row r="29" spans="1:40" ht="15.75">
      <c r="A29" s="90" t="s">
        <v>40</v>
      </c>
      <c r="B29" s="18">
        <v>-377</v>
      </c>
      <c r="C29" s="18">
        <v>807</v>
      </c>
      <c r="D29" s="18">
        <v>5462</v>
      </c>
      <c r="E29" s="22">
        <v>408</v>
      </c>
      <c r="F29" s="18">
        <v>-9986</v>
      </c>
      <c r="G29" s="96">
        <v>7367</v>
      </c>
      <c r="H29" s="97">
        <v>2715</v>
      </c>
      <c r="I29" s="169" t="s">
        <v>9</v>
      </c>
      <c r="J29" s="18">
        <v>2053</v>
      </c>
      <c r="K29" s="18">
        <v>546</v>
      </c>
      <c r="L29" s="18">
        <v>309</v>
      </c>
      <c r="M29" s="18">
        <v>239</v>
      </c>
      <c r="N29" s="18">
        <v>959</v>
      </c>
      <c r="O29" s="170" t="s">
        <v>9</v>
      </c>
      <c r="P29" s="78">
        <v>6869</v>
      </c>
      <c r="Q29" s="78">
        <v>5354</v>
      </c>
      <c r="R29" s="78">
        <v>270</v>
      </c>
      <c r="S29" s="78">
        <v>489</v>
      </c>
      <c r="T29" s="79">
        <v>756</v>
      </c>
      <c r="U29" s="18" t="s">
        <v>9</v>
      </c>
      <c r="V29" s="78">
        <v>2907</v>
      </c>
      <c r="W29" s="78">
        <v>542</v>
      </c>
      <c r="X29" s="78">
        <v>536</v>
      </c>
      <c r="Y29" s="78">
        <v>867</v>
      </c>
      <c r="Z29" s="78">
        <v>962</v>
      </c>
      <c r="AA29" s="18">
        <v>478</v>
      </c>
      <c r="AB29" s="18">
        <v>967</v>
      </c>
      <c r="AC29" s="18">
        <v>366</v>
      </c>
      <c r="AD29" s="18">
        <v>296</v>
      </c>
      <c r="AE29" s="18">
        <v>766</v>
      </c>
      <c r="AF29" s="18">
        <v>-470</v>
      </c>
      <c r="AG29" s="18">
        <v>-8</v>
      </c>
      <c r="AH29" s="18">
        <v>170</v>
      </c>
      <c r="AI29" s="78">
        <v>0</v>
      </c>
      <c r="AJ29" s="98">
        <v>14456</v>
      </c>
      <c r="AK29" s="98">
        <v>10681</v>
      </c>
      <c r="AL29" s="98">
        <v>9710</v>
      </c>
      <c r="AM29" s="75"/>
      <c r="AN29" s="99"/>
    </row>
    <row r="30" spans="1:40" ht="15.75">
      <c r="A30" s="90" t="s">
        <v>41</v>
      </c>
      <c r="B30" s="18">
        <v>121903</v>
      </c>
      <c r="C30" s="18">
        <v>118666</v>
      </c>
      <c r="D30" s="18">
        <v>114110</v>
      </c>
      <c r="E30" s="22">
        <v>111311</v>
      </c>
      <c r="F30" s="78">
        <v>111058</v>
      </c>
      <c r="G30" s="22">
        <v>110364</v>
      </c>
      <c r="H30" s="91">
        <v>103375</v>
      </c>
      <c r="I30" s="169" t="s">
        <v>42</v>
      </c>
      <c r="J30" s="18">
        <v>99125</v>
      </c>
      <c r="K30" s="18">
        <v>25066</v>
      </c>
      <c r="L30" s="18">
        <v>23774</v>
      </c>
      <c r="M30" s="18">
        <v>25277</v>
      </c>
      <c r="N30" s="18">
        <v>25008</v>
      </c>
      <c r="O30" s="95" t="s">
        <v>43</v>
      </c>
      <c r="P30" s="78">
        <v>90257</v>
      </c>
      <c r="Q30" s="78">
        <v>24705</v>
      </c>
      <c r="R30" s="78">
        <v>21186</v>
      </c>
      <c r="S30" s="78">
        <v>22154</v>
      </c>
      <c r="T30" s="79">
        <v>22212</v>
      </c>
      <c r="U30" s="18" t="s">
        <v>44</v>
      </c>
      <c r="V30" s="78">
        <v>86387</v>
      </c>
      <c r="W30" s="78">
        <v>22462</v>
      </c>
      <c r="X30" s="78">
        <v>21074</v>
      </c>
      <c r="Y30" s="78">
        <v>23297</v>
      </c>
      <c r="Z30" s="78">
        <v>19554</v>
      </c>
      <c r="AA30" s="18">
        <v>75289</v>
      </c>
      <c r="AB30" s="18">
        <v>79841</v>
      </c>
      <c r="AC30" s="18">
        <v>81286</v>
      </c>
      <c r="AD30" s="18">
        <v>84493</v>
      </c>
      <c r="AE30" s="18">
        <v>78246</v>
      </c>
      <c r="AF30" s="18">
        <v>82533</v>
      </c>
      <c r="AG30" s="18">
        <v>99197</v>
      </c>
      <c r="AH30" s="18">
        <v>109973</v>
      </c>
      <c r="AI30" s="78">
        <v>113250</v>
      </c>
      <c r="AJ30" s="10">
        <v>119532</v>
      </c>
      <c r="AK30" s="10">
        <v>108687</v>
      </c>
      <c r="AL30" s="249">
        <v>107742</v>
      </c>
      <c r="AM30" s="75"/>
      <c r="AN30" s="75"/>
    </row>
    <row r="31" spans="1:40" ht="15.75">
      <c r="A31" s="90" t="s">
        <v>45</v>
      </c>
      <c r="B31" s="18" t="s">
        <v>18</v>
      </c>
      <c r="C31" s="18" t="s">
        <v>18</v>
      </c>
      <c r="D31" s="18" t="s">
        <v>18</v>
      </c>
      <c r="E31" s="18" t="s">
        <v>18</v>
      </c>
      <c r="F31" s="18" t="s">
        <v>18</v>
      </c>
      <c r="G31" s="18" t="s">
        <v>18</v>
      </c>
      <c r="H31" s="18" t="s">
        <v>18</v>
      </c>
      <c r="I31" s="18" t="s">
        <v>18</v>
      </c>
      <c r="J31" s="18" t="s">
        <v>18</v>
      </c>
      <c r="K31" s="18" t="s">
        <v>18</v>
      </c>
      <c r="L31" s="18" t="s">
        <v>18</v>
      </c>
      <c r="M31" s="18" t="s">
        <v>18</v>
      </c>
      <c r="N31" s="18" t="s">
        <v>18</v>
      </c>
      <c r="O31" s="18" t="s">
        <v>18</v>
      </c>
      <c r="P31" s="18" t="s">
        <v>18</v>
      </c>
      <c r="Q31" s="18" t="s">
        <v>18</v>
      </c>
      <c r="R31" s="18" t="s">
        <v>18</v>
      </c>
      <c r="S31" s="18" t="s">
        <v>18</v>
      </c>
      <c r="T31" s="18" t="s">
        <v>18</v>
      </c>
      <c r="U31" s="18" t="s">
        <v>18</v>
      </c>
      <c r="V31" s="18" t="s">
        <v>18</v>
      </c>
      <c r="W31" s="18" t="s">
        <v>18</v>
      </c>
      <c r="X31" s="18" t="s">
        <v>18</v>
      </c>
      <c r="Y31" s="18" t="s">
        <v>18</v>
      </c>
      <c r="Z31" s="18" t="s">
        <v>18</v>
      </c>
      <c r="AA31" s="18">
        <v>48</v>
      </c>
      <c r="AB31" s="18">
        <v>56</v>
      </c>
      <c r="AC31" s="18">
        <v>76</v>
      </c>
      <c r="AD31" s="18">
        <v>78</v>
      </c>
      <c r="AE31" s="18">
        <v>72</v>
      </c>
      <c r="AF31" s="18">
        <v>90</v>
      </c>
      <c r="AG31" s="18">
        <v>73</v>
      </c>
      <c r="AH31" s="18">
        <v>114</v>
      </c>
      <c r="AI31" s="78">
        <v>91</v>
      </c>
      <c r="AJ31" s="9">
        <v>-7</v>
      </c>
      <c r="AK31" s="9">
        <v>30</v>
      </c>
      <c r="AL31" s="78">
        <v>46</v>
      </c>
      <c r="AM31" s="75"/>
      <c r="AN31" s="75"/>
    </row>
    <row r="32" spans="1:40" ht="15.75">
      <c r="A32" s="90" t="s">
        <v>46</v>
      </c>
      <c r="B32" s="18">
        <v>2956880</v>
      </c>
      <c r="C32" s="18">
        <v>2775788</v>
      </c>
      <c r="D32" s="18">
        <v>1573968</v>
      </c>
      <c r="E32" s="22">
        <v>1574947</v>
      </c>
      <c r="F32" s="78">
        <v>1608208</v>
      </c>
      <c r="G32" s="22">
        <v>2235178</v>
      </c>
      <c r="H32" s="91">
        <v>3008461</v>
      </c>
      <c r="I32" s="169" t="s">
        <v>47</v>
      </c>
      <c r="J32" s="18">
        <v>3549821</v>
      </c>
      <c r="K32" s="18">
        <v>841957</v>
      </c>
      <c r="L32" s="18">
        <v>839903</v>
      </c>
      <c r="M32" s="18">
        <v>969635</v>
      </c>
      <c r="N32" s="18">
        <v>898326</v>
      </c>
      <c r="O32" s="170" t="s">
        <v>47</v>
      </c>
      <c r="P32" s="78">
        <v>2871157</v>
      </c>
      <c r="Q32" s="78">
        <v>929210</v>
      </c>
      <c r="R32" s="78">
        <v>764307</v>
      </c>
      <c r="S32" s="78">
        <v>633707</v>
      </c>
      <c r="T32" s="79">
        <v>543933</v>
      </c>
      <c r="U32" s="18" t="s">
        <v>47</v>
      </c>
      <c r="V32" s="78">
        <v>2135475</v>
      </c>
      <c r="W32" s="78">
        <v>532447</v>
      </c>
      <c r="X32" s="78">
        <v>481816</v>
      </c>
      <c r="Y32" s="78">
        <v>550045</v>
      </c>
      <c r="Z32" s="78">
        <v>571137</v>
      </c>
      <c r="AA32" s="18">
        <v>1673193</v>
      </c>
      <c r="AB32" s="18">
        <v>1859906</v>
      </c>
      <c r="AC32" s="18">
        <v>2576205</v>
      </c>
      <c r="AD32" s="18">
        <v>3532937</v>
      </c>
      <c r="AE32" s="18">
        <v>3321701</v>
      </c>
      <c r="AF32" s="18">
        <v>3778095</v>
      </c>
      <c r="AG32" s="18">
        <v>4503674</v>
      </c>
      <c r="AH32" s="18">
        <v>3870147</v>
      </c>
      <c r="AI32" s="78">
        <v>3494448</v>
      </c>
      <c r="AJ32" s="10">
        <v>4482087</v>
      </c>
      <c r="AK32" s="10">
        <v>5138340</v>
      </c>
      <c r="AL32" s="249">
        <v>4034937</v>
      </c>
      <c r="AM32" s="75"/>
      <c r="AN32" s="75"/>
    </row>
    <row r="33" spans="1:40" ht="15">
      <c r="A33" s="58" t="s">
        <v>48</v>
      </c>
      <c r="B33" s="49"/>
      <c r="C33" s="49"/>
      <c r="D33" s="49"/>
      <c r="E33" s="23"/>
      <c r="F33" s="52"/>
      <c r="G33" s="23"/>
      <c r="H33" s="92"/>
      <c r="I33" s="51"/>
      <c r="J33" s="52"/>
      <c r="K33" s="100"/>
      <c r="L33" s="100"/>
      <c r="M33" s="100"/>
      <c r="N33" s="52"/>
      <c r="O33" s="53"/>
      <c r="P33" s="52"/>
      <c r="Q33" s="52"/>
      <c r="R33" s="52"/>
      <c r="S33" s="52"/>
      <c r="T33" s="84"/>
      <c r="U33" s="51"/>
      <c r="V33" s="59"/>
      <c r="W33" s="59"/>
      <c r="X33" s="59"/>
      <c r="Y33" s="59"/>
      <c r="Z33" s="59"/>
      <c r="AA33" s="49"/>
      <c r="AB33" s="49"/>
      <c r="AC33" s="49"/>
      <c r="AD33" s="49"/>
      <c r="AE33" s="49"/>
      <c r="AF33" s="49"/>
      <c r="AG33" s="49"/>
      <c r="AH33" s="49"/>
      <c r="AI33" s="52"/>
      <c r="AJ33" s="11"/>
      <c r="AK33" s="11"/>
      <c r="AL33" s="240"/>
      <c r="AM33" s="33"/>
      <c r="AN33" s="38"/>
    </row>
    <row r="34" spans="1:40" ht="15.75">
      <c r="A34" s="101" t="s">
        <v>49</v>
      </c>
      <c r="B34" s="71">
        <v>68327</v>
      </c>
      <c r="C34" s="71">
        <v>70788</v>
      </c>
      <c r="D34" s="71">
        <v>78157</v>
      </c>
      <c r="E34" s="13">
        <v>79705</v>
      </c>
      <c r="F34" s="73">
        <v>126685</v>
      </c>
      <c r="G34" s="13">
        <v>140834</v>
      </c>
      <c r="H34" s="85">
        <v>163825</v>
      </c>
      <c r="I34" s="110" t="s">
        <v>9</v>
      </c>
      <c r="J34" s="73">
        <v>201671</v>
      </c>
      <c r="K34" s="73">
        <v>54747</v>
      </c>
      <c r="L34" s="73">
        <v>44816</v>
      </c>
      <c r="M34" s="73">
        <v>55728</v>
      </c>
      <c r="N34" s="73">
        <v>46380</v>
      </c>
      <c r="O34" s="258" t="s">
        <v>9</v>
      </c>
      <c r="P34" s="73">
        <v>178690</v>
      </c>
      <c r="Q34" s="73">
        <v>53483</v>
      </c>
      <c r="R34" s="73">
        <v>49405</v>
      </c>
      <c r="S34" s="73">
        <v>42409</v>
      </c>
      <c r="T34" s="74">
        <v>33393</v>
      </c>
      <c r="U34" s="71" t="s">
        <v>9</v>
      </c>
      <c r="V34" s="73">
        <v>172428</v>
      </c>
      <c r="W34" s="73">
        <v>50214</v>
      </c>
      <c r="X34" s="73">
        <v>35983</v>
      </c>
      <c r="Y34" s="73">
        <v>46172</v>
      </c>
      <c r="Z34" s="73">
        <v>40059</v>
      </c>
      <c r="AA34" s="71">
        <v>99256</v>
      </c>
      <c r="AB34" s="71">
        <v>85226</v>
      </c>
      <c r="AC34" s="71">
        <v>68905</v>
      </c>
      <c r="AD34" s="71">
        <v>73488</v>
      </c>
      <c r="AE34" s="71">
        <v>61334</v>
      </c>
      <c r="AF34" s="71">
        <v>48185</v>
      </c>
      <c r="AG34" s="71">
        <v>58746</v>
      </c>
      <c r="AH34" s="71">
        <v>72533</v>
      </c>
      <c r="AI34" s="73">
        <v>36743</v>
      </c>
      <c r="AJ34" s="8">
        <v>41995</v>
      </c>
      <c r="AK34" s="8">
        <v>42675</v>
      </c>
      <c r="AL34" s="237">
        <v>49041</v>
      </c>
      <c r="AM34" s="75"/>
      <c r="AN34" s="75"/>
    </row>
    <row r="35" spans="1:40" ht="15.75">
      <c r="A35" s="90" t="s">
        <v>50</v>
      </c>
      <c r="B35" s="18">
        <v>416658</v>
      </c>
      <c r="C35" s="18">
        <v>420299</v>
      </c>
      <c r="D35" s="18">
        <v>354769</v>
      </c>
      <c r="E35" s="22">
        <v>372800</v>
      </c>
      <c r="F35" s="78">
        <v>403892</v>
      </c>
      <c r="G35" s="22">
        <v>433116</v>
      </c>
      <c r="H35" s="91">
        <v>471066</v>
      </c>
      <c r="I35" s="169" t="s">
        <v>9</v>
      </c>
      <c r="J35" s="78">
        <v>44769</v>
      </c>
      <c r="K35" s="78">
        <v>119204</v>
      </c>
      <c r="L35" s="78">
        <v>8292</v>
      </c>
      <c r="M35" s="78">
        <v>-55225</v>
      </c>
      <c r="N35" s="78">
        <v>-27502</v>
      </c>
      <c r="O35" s="170" t="s">
        <v>9</v>
      </c>
      <c r="P35" s="78">
        <v>-89796</v>
      </c>
      <c r="Q35" s="78">
        <v>-38372</v>
      </c>
      <c r="R35" s="78">
        <v>-29644</v>
      </c>
      <c r="S35" s="78">
        <v>-7201</v>
      </c>
      <c r="T35" s="79">
        <v>-14579</v>
      </c>
      <c r="U35" s="18" t="s">
        <v>9</v>
      </c>
      <c r="V35" s="78">
        <v>-51209</v>
      </c>
      <c r="W35" s="78">
        <v>-13357</v>
      </c>
      <c r="X35" s="78">
        <v>-14925</v>
      </c>
      <c r="Y35" s="78">
        <v>-10270</v>
      </c>
      <c r="Z35" s="78">
        <v>-12657</v>
      </c>
      <c r="AA35" s="18">
        <v>-45333</v>
      </c>
      <c r="AB35" s="18">
        <v>-41339</v>
      </c>
      <c r="AC35" s="18">
        <v>-61738</v>
      </c>
      <c r="AD35" s="18">
        <v>-83599</v>
      </c>
      <c r="AE35" s="18">
        <v>-81160</v>
      </c>
      <c r="AF35" s="18">
        <v>-85666</v>
      </c>
      <c r="AG35" s="18">
        <v>-107094</v>
      </c>
      <c r="AH35" s="18">
        <v>-92039</v>
      </c>
      <c r="AI35" s="78">
        <v>-105420</v>
      </c>
      <c r="AJ35" s="10">
        <v>-107174</v>
      </c>
      <c r="AK35" s="10">
        <v>-117679</v>
      </c>
      <c r="AL35" s="249">
        <v>-85551</v>
      </c>
      <c r="AM35" s="75"/>
      <c r="AN35" s="75"/>
    </row>
    <row r="36" spans="1:40" ht="15.75">
      <c r="A36" s="90" t="s">
        <v>51</v>
      </c>
      <c r="B36" s="18" t="s">
        <v>18</v>
      </c>
      <c r="C36" s="18" t="s">
        <v>18</v>
      </c>
      <c r="D36" s="18" t="s">
        <v>18</v>
      </c>
      <c r="E36" s="18" t="s">
        <v>18</v>
      </c>
      <c r="F36" s="18" t="s">
        <v>18</v>
      </c>
      <c r="G36" s="18" t="s">
        <v>18</v>
      </c>
      <c r="H36" s="77" t="s">
        <v>18</v>
      </c>
      <c r="I36" s="277" t="s">
        <v>52</v>
      </c>
      <c r="J36" s="78">
        <v>419773</v>
      </c>
      <c r="K36" s="102" t="s">
        <v>18</v>
      </c>
      <c r="L36" s="78">
        <v>103087</v>
      </c>
      <c r="M36" s="78">
        <v>176403</v>
      </c>
      <c r="N36" s="78">
        <v>140283</v>
      </c>
      <c r="O36" s="170" t="s">
        <v>53</v>
      </c>
      <c r="P36" s="78">
        <v>503185</v>
      </c>
      <c r="Q36" s="78">
        <v>122615</v>
      </c>
      <c r="R36" s="78">
        <v>124155</v>
      </c>
      <c r="S36" s="78">
        <v>125099</v>
      </c>
      <c r="T36" s="79">
        <v>131316</v>
      </c>
      <c r="U36" s="18" t="s">
        <v>53</v>
      </c>
      <c r="V36" s="78">
        <v>474022</v>
      </c>
      <c r="W36" s="78">
        <v>118272</v>
      </c>
      <c r="X36" s="78">
        <v>113991</v>
      </c>
      <c r="Y36" s="78">
        <v>119632</v>
      </c>
      <c r="Z36" s="78">
        <v>122127</v>
      </c>
      <c r="AA36" s="18">
        <v>365459</v>
      </c>
      <c r="AB36" s="18">
        <v>414562</v>
      </c>
      <c r="AC36" s="18">
        <v>510266</v>
      </c>
      <c r="AD36" s="18">
        <v>497127</v>
      </c>
      <c r="AE36" s="18">
        <v>486906</v>
      </c>
      <c r="AF36" s="18">
        <v>536290</v>
      </c>
      <c r="AG36" s="18">
        <v>602873</v>
      </c>
      <c r="AH36" s="18">
        <v>572948</v>
      </c>
      <c r="AI36" s="78">
        <v>573078</v>
      </c>
      <c r="AJ36" s="10">
        <v>630066</v>
      </c>
      <c r="AK36" s="10">
        <v>609789</v>
      </c>
      <c r="AL36" s="249">
        <v>553508</v>
      </c>
      <c r="AM36" s="75"/>
      <c r="AN36" s="75"/>
    </row>
    <row r="37" spans="1:40" ht="15.75">
      <c r="A37" s="90" t="s">
        <v>54</v>
      </c>
      <c r="B37" s="18" t="s">
        <v>18</v>
      </c>
      <c r="C37" s="18" t="s">
        <v>18</v>
      </c>
      <c r="D37" s="18" t="s">
        <v>18</v>
      </c>
      <c r="E37" s="18" t="s">
        <v>18</v>
      </c>
      <c r="F37" s="18" t="s">
        <v>18</v>
      </c>
      <c r="G37" s="18" t="s">
        <v>18</v>
      </c>
      <c r="H37" s="77" t="s">
        <v>18</v>
      </c>
      <c r="I37" s="169" t="s">
        <v>55</v>
      </c>
      <c r="J37" s="78">
        <v>25717</v>
      </c>
      <c r="K37" s="102" t="s">
        <v>18</v>
      </c>
      <c r="L37" s="78">
        <v>5768</v>
      </c>
      <c r="M37" s="78">
        <v>8934</v>
      </c>
      <c r="N37" s="78">
        <v>11015</v>
      </c>
      <c r="O37" s="95" t="s">
        <v>56</v>
      </c>
      <c r="P37" s="78">
        <v>19712</v>
      </c>
      <c r="Q37" s="78">
        <v>8217</v>
      </c>
      <c r="R37" s="78">
        <v>6866</v>
      </c>
      <c r="S37" s="78">
        <v>7228</v>
      </c>
      <c r="T37" s="79">
        <v>-2599</v>
      </c>
      <c r="U37" s="18" t="s">
        <v>56</v>
      </c>
      <c r="V37" s="78">
        <v>-31520</v>
      </c>
      <c r="W37" s="78">
        <v>-7330</v>
      </c>
      <c r="X37" s="78">
        <v>-9252</v>
      </c>
      <c r="Y37" s="78">
        <v>-7423</v>
      </c>
      <c r="Z37" s="78">
        <v>-7515</v>
      </c>
      <c r="AA37" s="18">
        <v>-14620</v>
      </c>
      <c r="AB37" s="18">
        <v>-17122</v>
      </c>
      <c r="AC37" s="18">
        <v>-24241</v>
      </c>
      <c r="AD37" s="18">
        <v>-24580</v>
      </c>
      <c r="AE37" s="18">
        <v>-13081</v>
      </c>
      <c r="AF37" s="18">
        <v>-3201</v>
      </c>
      <c r="AG37" s="18">
        <v>-8929</v>
      </c>
      <c r="AH37" s="18">
        <v>-5350</v>
      </c>
      <c r="AI37" s="78">
        <v>-1688</v>
      </c>
      <c r="AJ37" s="10">
        <v>660</v>
      </c>
      <c r="AK37" s="10">
        <v>23</v>
      </c>
      <c r="AL37" s="249">
        <v>-4244</v>
      </c>
      <c r="AM37" s="75"/>
      <c r="AN37" s="75"/>
    </row>
    <row r="38" spans="1:40" ht="15.75">
      <c r="A38" s="90" t="s">
        <v>57</v>
      </c>
      <c r="B38" s="18" t="s">
        <v>18</v>
      </c>
      <c r="C38" s="18" t="s">
        <v>18</v>
      </c>
      <c r="D38" s="18" t="s">
        <v>18</v>
      </c>
      <c r="E38" s="18" t="s">
        <v>18</v>
      </c>
      <c r="F38" s="18" t="s">
        <v>18</v>
      </c>
      <c r="G38" s="18" t="s">
        <v>18</v>
      </c>
      <c r="H38" s="77" t="s">
        <v>18</v>
      </c>
      <c r="I38" s="169" t="s">
        <v>58</v>
      </c>
      <c r="J38" s="78">
        <v>3641</v>
      </c>
      <c r="K38" s="102" t="s">
        <v>18</v>
      </c>
      <c r="L38" s="78">
        <v>1504</v>
      </c>
      <c r="M38" s="78">
        <v>978</v>
      </c>
      <c r="N38" s="78">
        <v>1159</v>
      </c>
      <c r="O38" s="170" t="s">
        <v>53</v>
      </c>
      <c r="P38" s="78">
        <v>750</v>
      </c>
      <c r="Q38" s="78">
        <v>-14</v>
      </c>
      <c r="R38" s="78">
        <v>282</v>
      </c>
      <c r="S38" s="78">
        <v>326</v>
      </c>
      <c r="T38" s="79">
        <v>156</v>
      </c>
      <c r="U38" s="18" t="s">
        <v>53</v>
      </c>
      <c r="V38" s="78">
        <v>448</v>
      </c>
      <c r="W38" s="78">
        <v>131</v>
      </c>
      <c r="X38" s="78">
        <v>111</v>
      </c>
      <c r="Y38" s="78">
        <v>155</v>
      </c>
      <c r="Z38" s="78">
        <v>51</v>
      </c>
      <c r="AA38" s="18">
        <v>484</v>
      </c>
      <c r="AB38" s="18">
        <v>402</v>
      </c>
      <c r="AC38" s="18">
        <v>881</v>
      </c>
      <c r="AD38" s="18">
        <v>1544</v>
      </c>
      <c r="AE38" s="18">
        <v>1225</v>
      </c>
      <c r="AF38" s="18">
        <v>1909</v>
      </c>
      <c r="AG38" s="18">
        <v>1894</v>
      </c>
      <c r="AH38" s="18">
        <v>1933</v>
      </c>
      <c r="AI38" s="78">
        <v>18100</v>
      </c>
      <c r="AJ38" s="10">
        <v>20353</v>
      </c>
      <c r="AK38" s="10">
        <v>22421</v>
      </c>
      <c r="AL38" s="249">
        <v>19745</v>
      </c>
      <c r="AM38" s="75"/>
      <c r="AN38" s="75"/>
    </row>
    <row r="39" spans="1:40" ht="15.75">
      <c r="A39" s="90" t="s">
        <v>59</v>
      </c>
      <c r="B39" s="18" t="s">
        <v>18</v>
      </c>
      <c r="C39" s="18" t="s">
        <v>18</v>
      </c>
      <c r="D39" s="18" t="s">
        <v>18</v>
      </c>
      <c r="E39" s="18" t="s">
        <v>18</v>
      </c>
      <c r="F39" s="18" t="s">
        <v>18</v>
      </c>
      <c r="G39" s="18" t="s">
        <v>18</v>
      </c>
      <c r="H39" s="18" t="s">
        <v>18</v>
      </c>
      <c r="I39" s="18" t="s">
        <v>18</v>
      </c>
      <c r="J39" s="18" t="s">
        <v>18</v>
      </c>
      <c r="K39" s="18" t="s">
        <v>18</v>
      </c>
      <c r="L39" s="18" t="s">
        <v>18</v>
      </c>
      <c r="M39" s="18" t="s">
        <v>18</v>
      </c>
      <c r="N39" s="18" t="s">
        <v>18</v>
      </c>
      <c r="O39" s="18" t="s">
        <v>18</v>
      </c>
      <c r="P39" s="18" t="s">
        <v>18</v>
      </c>
      <c r="Q39" s="18" t="s">
        <v>18</v>
      </c>
      <c r="R39" s="18" t="s">
        <v>18</v>
      </c>
      <c r="S39" s="18" t="s">
        <v>18</v>
      </c>
      <c r="T39" s="18" t="s">
        <v>18</v>
      </c>
      <c r="U39" s="18" t="s">
        <v>18</v>
      </c>
      <c r="V39" s="18" t="s">
        <v>18</v>
      </c>
      <c r="W39" s="18" t="s">
        <v>18</v>
      </c>
      <c r="X39" s="18" t="s">
        <v>18</v>
      </c>
      <c r="Y39" s="18" t="s">
        <v>18</v>
      </c>
      <c r="Z39" s="18" t="s">
        <v>18</v>
      </c>
      <c r="AA39" s="18" t="s">
        <v>18</v>
      </c>
      <c r="AB39" s="18" t="s">
        <v>18</v>
      </c>
      <c r="AC39" s="18" t="s">
        <v>18</v>
      </c>
      <c r="AD39" s="18">
        <v>6079</v>
      </c>
      <c r="AE39" s="18">
        <v>14243</v>
      </c>
      <c r="AF39" s="18">
        <v>14811</v>
      </c>
      <c r="AG39" s="18">
        <v>14842</v>
      </c>
      <c r="AH39" s="18">
        <v>15911</v>
      </c>
      <c r="AI39" s="78">
        <v>16638</v>
      </c>
      <c r="AJ39" s="98">
        <v>17827</v>
      </c>
      <c r="AK39" s="98">
        <v>14626</v>
      </c>
      <c r="AL39" s="98">
        <v>17816</v>
      </c>
      <c r="AM39" s="75"/>
      <c r="AN39" s="75"/>
    </row>
    <row r="40" spans="1:40" ht="15.75">
      <c r="A40" s="90" t="s">
        <v>60</v>
      </c>
      <c r="B40" s="18">
        <v>57832</v>
      </c>
      <c r="C40" s="18">
        <v>58472</v>
      </c>
      <c r="D40" s="18">
        <v>49687</v>
      </c>
      <c r="E40" s="78">
        <v>62574</v>
      </c>
      <c r="F40" s="78">
        <v>57953</v>
      </c>
      <c r="G40" s="78">
        <v>44611</v>
      </c>
      <c r="H40" s="79">
        <v>39357</v>
      </c>
      <c r="I40" s="169" t="s">
        <v>61</v>
      </c>
      <c r="J40" s="78">
        <v>40694</v>
      </c>
      <c r="K40" s="103">
        <v>8771</v>
      </c>
      <c r="L40" s="78">
        <v>8327</v>
      </c>
      <c r="M40" s="78">
        <v>12809</v>
      </c>
      <c r="N40" s="78">
        <v>10787</v>
      </c>
      <c r="O40" s="170" t="s">
        <v>61</v>
      </c>
      <c r="P40" s="78">
        <v>44183</v>
      </c>
      <c r="Q40" s="78">
        <v>8919</v>
      </c>
      <c r="R40" s="78">
        <v>10561</v>
      </c>
      <c r="S40" s="78">
        <v>12900</v>
      </c>
      <c r="T40" s="79">
        <v>11803</v>
      </c>
      <c r="U40" s="18" t="s">
        <v>61</v>
      </c>
      <c r="V40" s="78">
        <v>35470</v>
      </c>
      <c r="W40" s="78">
        <v>10118</v>
      </c>
      <c r="X40" s="78">
        <v>6288</v>
      </c>
      <c r="Y40" s="78">
        <v>10157</v>
      </c>
      <c r="Z40" s="78">
        <v>8907</v>
      </c>
      <c r="AA40" s="18">
        <v>32828</v>
      </c>
      <c r="AB40" s="18">
        <v>33981</v>
      </c>
      <c r="AC40" s="18">
        <v>30768</v>
      </c>
      <c r="AD40" s="18">
        <v>30451</v>
      </c>
      <c r="AE40" s="18">
        <v>28115</v>
      </c>
      <c r="AF40" s="18">
        <v>28040</v>
      </c>
      <c r="AG40" s="18">
        <v>29384</v>
      </c>
      <c r="AH40" s="18">
        <v>27963</v>
      </c>
      <c r="AI40" s="78">
        <v>26539</v>
      </c>
      <c r="AJ40" s="10">
        <v>29074</v>
      </c>
      <c r="AK40" s="10">
        <v>28789</v>
      </c>
      <c r="AL40" s="249">
        <v>29284</v>
      </c>
      <c r="AM40" s="75"/>
      <c r="AN40" s="75"/>
    </row>
    <row r="41" spans="1:40" s="329" customFormat="1" ht="15">
      <c r="A41" s="318" t="s">
        <v>62</v>
      </c>
      <c r="B41" s="319"/>
      <c r="C41" s="319"/>
      <c r="D41" s="319"/>
      <c r="E41" s="320"/>
      <c r="F41" s="320"/>
      <c r="G41" s="320"/>
      <c r="H41" s="321"/>
      <c r="I41" s="322"/>
      <c r="J41" s="320"/>
      <c r="K41" s="320"/>
      <c r="L41" s="320"/>
      <c r="M41" s="320"/>
      <c r="N41" s="323"/>
      <c r="O41" s="324"/>
      <c r="P41" s="320"/>
      <c r="Q41" s="320"/>
      <c r="R41" s="320"/>
      <c r="S41" s="325"/>
      <c r="T41" s="321"/>
      <c r="U41" s="322"/>
      <c r="V41" s="326"/>
      <c r="W41" s="326"/>
      <c r="X41" s="326"/>
      <c r="Y41" s="326"/>
      <c r="Z41" s="326"/>
      <c r="AA41" s="319"/>
      <c r="AB41" s="319"/>
      <c r="AC41" s="319"/>
      <c r="AD41" s="319"/>
      <c r="AE41" s="319"/>
      <c r="AF41" s="319"/>
      <c r="AG41" s="319"/>
      <c r="AH41" s="319"/>
      <c r="AI41" s="320"/>
      <c r="AJ41" s="327"/>
      <c r="AK41" s="327"/>
      <c r="AL41" s="328"/>
      <c r="AN41" s="330"/>
    </row>
    <row r="42" spans="1:40" s="329" customFormat="1" ht="15.75">
      <c r="A42" s="331" t="s">
        <v>23</v>
      </c>
      <c r="B42" s="332">
        <v>21236659</v>
      </c>
      <c r="C42" s="332">
        <v>21040777</v>
      </c>
      <c r="D42" s="332">
        <v>20619195</v>
      </c>
      <c r="E42" s="332">
        <v>20942138</v>
      </c>
      <c r="F42" s="332">
        <v>20169608</v>
      </c>
      <c r="G42" s="332">
        <v>18232507</v>
      </c>
      <c r="H42" s="333">
        <v>23725624</v>
      </c>
      <c r="I42" s="334" t="s">
        <v>63</v>
      </c>
      <c r="J42" s="335">
        <v>25517830</v>
      </c>
      <c r="K42" s="335">
        <v>6416483</v>
      </c>
      <c r="L42" s="335">
        <v>6131592</v>
      </c>
      <c r="M42" s="335">
        <v>6480345</v>
      </c>
      <c r="N42" s="335">
        <v>6489410</v>
      </c>
      <c r="O42" s="336" t="s">
        <v>63</v>
      </c>
      <c r="P42" s="335">
        <v>25772347</v>
      </c>
      <c r="Q42" s="335">
        <v>6451163</v>
      </c>
      <c r="R42" s="335">
        <v>6216458</v>
      </c>
      <c r="S42" s="337">
        <v>6534362</v>
      </c>
      <c r="T42" s="338">
        <v>6570364</v>
      </c>
      <c r="U42" s="332" t="s">
        <v>63</v>
      </c>
      <c r="V42" s="335">
        <v>25101218</v>
      </c>
      <c r="W42" s="335">
        <v>6489089</v>
      </c>
      <c r="X42" s="335">
        <v>6094556</v>
      </c>
      <c r="Y42" s="335">
        <v>6295234</v>
      </c>
      <c r="Z42" s="335">
        <v>6222339</v>
      </c>
      <c r="AA42" s="332">
        <v>25072809</v>
      </c>
      <c r="AB42" s="332">
        <v>25068831</v>
      </c>
      <c r="AC42" s="332">
        <v>24848533</v>
      </c>
      <c r="AD42" s="332">
        <v>24766580</v>
      </c>
      <c r="AE42" s="332">
        <v>24686358</v>
      </c>
      <c r="AF42" s="332">
        <v>24927186</v>
      </c>
      <c r="AG42" s="332">
        <v>25751702</v>
      </c>
      <c r="AH42" s="332">
        <v>26341205</v>
      </c>
      <c r="AI42" s="335">
        <v>26477391</v>
      </c>
      <c r="AJ42" s="339">
        <v>26675388</v>
      </c>
      <c r="AK42" s="339">
        <v>26703134</v>
      </c>
      <c r="AL42" s="340">
        <v>23729682</v>
      </c>
      <c r="AM42" s="341"/>
      <c r="AN42" s="341"/>
    </row>
    <row r="43" spans="1:40" ht="15">
      <c r="A43" s="76" t="s">
        <v>35</v>
      </c>
      <c r="B43" s="18">
        <v>-65</v>
      </c>
      <c r="C43" s="18">
        <v>2</v>
      </c>
      <c r="D43" s="18">
        <v>-21</v>
      </c>
      <c r="E43" s="18">
        <v>2</v>
      </c>
      <c r="F43" s="18">
        <v>0</v>
      </c>
      <c r="G43" s="18">
        <v>0</v>
      </c>
      <c r="H43" s="77">
        <v>0</v>
      </c>
      <c r="I43" s="169" t="s">
        <v>18</v>
      </c>
      <c r="J43" s="78">
        <v>1</v>
      </c>
      <c r="K43" s="78">
        <v>0</v>
      </c>
      <c r="L43" s="78">
        <v>0</v>
      </c>
      <c r="M43" s="78">
        <v>0</v>
      </c>
      <c r="N43" s="78">
        <v>0</v>
      </c>
      <c r="O43" s="170" t="s">
        <v>18</v>
      </c>
      <c r="P43" s="78">
        <v>0</v>
      </c>
      <c r="Q43" s="18">
        <v>0</v>
      </c>
      <c r="R43" s="18">
        <v>0</v>
      </c>
      <c r="S43" s="106">
        <v>0</v>
      </c>
      <c r="T43" s="79">
        <v>0</v>
      </c>
      <c r="U43" s="18" t="s">
        <v>18</v>
      </c>
      <c r="V43" s="78">
        <v>0</v>
      </c>
      <c r="W43" s="78">
        <v>0</v>
      </c>
      <c r="X43" s="78">
        <v>0</v>
      </c>
      <c r="Y43" s="78">
        <v>0</v>
      </c>
      <c r="Z43" s="78">
        <v>0</v>
      </c>
      <c r="AA43" s="18">
        <v>0</v>
      </c>
      <c r="AB43" s="18">
        <v>0</v>
      </c>
      <c r="AC43" s="18">
        <v>1</v>
      </c>
      <c r="AD43" s="18">
        <v>0</v>
      </c>
      <c r="AE43" s="18">
        <v>0</v>
      </c>
      <c r="AF43" s="18">
        <v>0</v>
      </c>
      <c r="AG43" s="18">
        <v>0</v>
      </c>
      <c r="AH43" s="18">
        <v>0</v>
      </c>
      <c r="AI43" s="78">
        <v>0</v>
      </c>
      <c r="AJ43" s="10">
        <v>0</v>
      </c>
      <c r="AK43" s="10">
        <v>0</v>
      </c>
      <c r="AL43" s="249">
        <v>0</v>
      </c>
      <c r="AM43" s="33"/>
      <c r="AN43" s="38"/>
    </row>
    <row r="44" spans="1:40" s="329" customFormat="1" ht="15">
      <c r="A44" s="318" t="s">
        <v>64</v>
      </c>
      <c r="B44" s="319"/>
      <c r="C44" s="319"/>
      <c r="D44" s="319"/>
      <c r="E44" s="319"/>
      <c r="F44" s="319"/>
      <c r="G44" s="319"/>
      <c r="H44" s="321"/>
      <c r="I44" s="322"/>
      <c r="J44" s="319"/>
      <c r="K44" s="320"/>
      <c r="L44" s="320"/>
      <c r="M44" s="320"/>
      <c r="N44" s="320"/>
      <c r="O44" s="324"/>
      <c r="P44" s="320"/>
      <c r="Q44" s="320"/>
      <c r="R44" s="320"/>
      <c r="S44" s="325"/>
      <c r="T44" s="321"/>
      <c r="U44" s="322"/>
      <c r="V44" s="326"/>
      <c r="W44" s="326"/>
      <c r="X44" s="326"/>
      <c r="Y44" s="326"/>
      <c r="Z44" s="326"/>
      <c r="AA44" s="319"/>
      <c r="AB44" s="319"/>
      <c r="AC44" s="319"/>
      <c r="AD44" s="319"/>
      <c r="AE44" s="319"/>
      <c r="AF44" s="319"/>
      <c r="AG44" s="319"/>
      <c r="AH44" s="319"/>
      <c r="AI44" s="320"/>
      <c r="AJ44" s="327"/>
      <c r="AK44" s="327"/>
      <c r="AL44" s="328"/>
      <c r="AN44" s="330"/>
    </row>
    <row r="45" spans="1:40" s="329" customFormat="1" ht="15.75">
      <c r="A45" s="331" t="s">
        <v>65</v>
      </c>
      <c r="B45" s="332">
        <v>7895919</v>
      </c>
      <c r="C45" s="332">
        <v>8229762</v>
      </c>
      <c r="D45" s="332">
        <v>8208994</v>
      </c>
      <c r="E45" s="332">
        <v>8214559</v>
      </c>
      <c r="F45" s="332">
        <v>8581467</v>
      </c>
      <c r="G45" s="332">
        <v>9016694</v>
      </c>
      <c r="H45" s="333">
        <v>9376555</v>
      </c>
      <c r="I45" s="334" t="s">
        <v>66</v>
      </c>
      <c r="J45" s="335">
        <v>9595301</v>
      </c>
      <c r="K45" s="335">
        <v>2396552</v>
      </c>
      <c r="L45" s="335">
        <v>2306951</v>
      </c>
      <c r="M45" s="335">
        <v>2460034</v>
      </c>
      <c r="N45" s="335">
        <v>2431764</v>
      </c>
      <c r="O45" s="336" t="s">
        <v>66</v>
      </c>
      <c r="P45" s="335">
        <v>9766771</v>
      </c>
      <c r="Q45" s="335">
        <v>2403335</v>
      </c>
      <c r="R45" s="335">
        <v>2379670</v>
      </c>
      <c r="S45" s="335">
        <v>2486903</v>
      </c>
      <c r="T45" s="338">
        <v>2496863</v>
      </c>
      <c r="U45" s="332" t="s">
        <v>66</v>
      </c>
      <c r="V45" s="335">
        <v>9340025</v>
      </c>
      <c r="W45" s="335">
        <v>2408500</v>
      </c>
      <c r="X45" s="335">
        <v>2288547</v>
      </c>
      <c r="Y45" s="335">
        <v>2358087</v>
      </c>
      <c r="Z45" s="332">
        <v>2284891</v>
      </c>
      <c r="AA45" s="332">
        <v>8496681</v>
      </c>
      <c r="AB45" s="332">
        <v>8645488</v>
      </c>
      <c r="AC45" s="332">
        <v>8893771</v>
      </c>
      <c r="AD45" s="332">
        <v>8893072</v>
      </c>
      <c r="AE45" s="332">
        <v>8921559</v>
      </c>
      <c r="AF45" s="332">
        <v>9266610</v>
      </c>
      <c r="AG45" s="332">
        <v>9366751</v>
      </c>
      <c r="AH45" s="332">
        <v>9451436</v>
      </c>
      <c r="AI45" s="335">
        <v>9609511</v>
      </c>
      <c r="AJ45" s="339">
        <v>9977775</v>
      </c>
      <c r="AK45" s="339">
        <v>10085372</v>
      </c>
      <c r="AL45" s="340">
        <v>9823899</v>
      </c>
      <c r="AM45" s="341"/>
      <c r="AN45" s="341"/>
    </row>
    <row r="46" spans="1:40" ht="15">
      <c r="A46" s="76" t="s">
        <v>35</v>
      </c>
      <c r="B46" s="18">
        <v>121</v>
      </c>
      <c r="C46" s="18">
        <v>-133</v>
      </c>
      <c r="D46" s="18">
        <v>0</v>
      </c>
      <c r="E46" s="18">
        <v>0</v>
      </c>
      <c r="F46" s="18">
        <v>0</v>
      </c>
      <c r="G46" s="18">
        <v>0</v>
      </c>
      <c r="H46" s="77">
        <v>0</v>
      </c>
      <c r="I46" s="169" t="s">
        <v>18</v>
      </c>
      <c r="J46" s="78">
        <v>0</v>
      </c>
      <c r="K46" s="78">
        <v>0</v>
      </c>
      <c r="L46" s="78">
        <v>0</v>
      </c>
      <c r="M46" s="78">
        <v>0</v>
      </c>
      <c r="N46" s="78">
        <v>0</v>
      </c>
      <c r="O46" s="170" t="s">
        <v>18</v>
      </c>
      <c r="P46" s="78">
        <v>0</v>
      </c>
      <c r="Q46" s="78">
        <v>0</v>
      </c>
      <c r="R46" s="78">
        <v>0</v>
      </c>
      <c r="S46" s="78">
        <v>0</v>
      </c>
      <c r="T46" s="79">
        <v>0</v>
      </c>
      <c r="U46" s="18" t="s">
        <v>18</v>
      </c>
      <c r="V46" s="78">
        <v>0</v>
      </c>
      <c r="W46" s="78">
        <v>0</v>
      </c>
      <c r="X46" s="78">
        <v>0</v>
      </c>
      <c r="Y46" s="78">
        <v>0</v>
      </c>
      <c r="Z46" s="18">
        <v>0</v>
      </c>
      <c r="AA46" s="18">
        <v>0</v>
      </c>
      <c r="AB46" s="18">
        <v>0</v>
      </c>
      <c r="AC46" s="18">
        <v>0</v>
      </c>
      <c r="AD46" s="18">
        <v>0</v>
      </c>
      <c r="AE46" s="18">
        <v>0</v>
      </c>
      <c r="AF46" s="18">
        <v>0</v>
      </c>
      <c r="AG46" s="18">
        <v>0</v>
      </c>
      <c r="AH46" s="18">
        <v>0</v>
      </c>
      <c r="AI46" s="78">
        <v>0</v>
      </c>
      <c r="AJ46" s="10">
        <v>0</v>
      </c>
      <c r="AK46" s="10">
        <v>0</v>
      </c>
      <c r="AL46" s="249">
        <v>0</v>
      </c>
      <c r="AM46" s="33"/>
      <c r="AN46" s="38"/>
    </row>
    <row r="47" spans="1:40" ht="15.75">
      <c r="A47" s="90" t="s">
        <v>67</v>
      </c>
      <c r="B47" s="18" t="s">
        <v>18</v>
      </c>
      <c r="C47" s="18" t="s">
        <v>18</v>
      </c>
      <c r="D47" s="18" t="s">
        <v>18</v>
      </c>
      <c r="E47" s="18" t="s">
        <v>18</v>
      </c>
      <c r="F47" s="18" t="s">
        <v>18</v>
      </c>
      <c r="G47" s="18" t="s">
        <v>18</v>
      </c>
      <c r="H47" s="18" t="s">
        <v>18</v>
      </c>
      <c r="I47" s="169" t="s">
        <v>68</v>
      </c>
      <c r="J47" s="78">
        <v>79</v>
      </c>
      <c r="K47" s="78">
        <v>0</v>
      </c>
      <c r="L47" s="78">
        <v>0</v>
      </c>
      <c r="M47" s="78">
        <v>41</v>
      </c>
      <c r="N47" s="78">
        <v>38</v>
      </c>
      <c r="O47" s="170" t="s">
        <v>68</v>
      </c>
      <c r="P47" s="78">
        <v>-95</v>
      </c>
      <c r="Q47" s="78">
        <v>-85</v>
      </c>
      <c r="R47" s="78">
        <v>-9</v>
      </c>
      <c r="S47" s="78">
        <v>-1</v>
      </c>
      <c r="T47" s="79">
        <v>0</v>
      </c>
      <c r="U47" s="18" t="s">
        <v>68</v>
      </c>
      <c r="V47" s="78">
        <v>8</v>
      </c>
      <c r="W47" s="78">
        <v>0</v>
      </c>
      <c r="X47" s="78">
        <v>0</v>
      </c>
      <c r="Y47" s="78">
        <v>1</v>
      </c>
      <c r="Z47" s="18">
        <v>7</v>
      </c>
      <c r="AA47" s="18">
        <v>-7</v>
      </c>
      <c r="AB47" s="18">
        <v>0</v>
      </c>
      <c r="AC47" s="18">
        <v>-95</v>
      </c>
      <c r="AD47" s="18">
        <v>3</v>
      </c>
      <c r="AE47" s="18">
        <v>-11</v>
      </c>
      <c r="AF47" s="18">
        <v>0</v>
      </c>
      <c r="AG47" s="18">
        <v>0</v>
      </c>
      <c r="AH47" s="18">
        <v>0</v>
      </c>
      <c r="AI47" s="78">
        <v>0</v>
      </c>
      <c r="AJ47" s="10">
        <v>0</v>
      </c>
      <c r="AK47" s="10">
        <v>0</v>
      </c>
      <c r="AL47" s="14" t="s">
        <v>254</v>
      </c>
      <c r="AM47" s="75"/>
      <c r="AN47" s="75"/>
    </row>
    <row r="48" spans="1:40" ht="15.75">
      <c r="A48" s="90" t="s">
        <v>69</v>
      </c>
      <c r="B48" s="18" t="s">
        <v>18</v>
      </c>
      <c r="C48" s="18" t="s">
        <v>18</v>
      </c>
      <c r="D48" s="18" t="s">
        <v>18</v>
      </c>
      <c r="E48" s="18" t="s">
        <v>18</v>
      </c>
      <c r="F48" s="18" t="s">
        <v>18</v>
      </c>
      <c r="G48" s="18" t="s">
        <v>18</v>
      </c>
      <c r="H48" s="18" t="s">
        <v>18</v>
      </c>
      <c r="I48" s="169" t="s">
        <v>26</v>
      </c>
      <c r="J48" s="78">
        <v>4028</v>
      </c>
      <c r="K48" s="78">
        <v>796</v>
      </c>
      <c r="L48" s="78">
        <v>989</v>
      </c>
      <c r="M48" s="78">
        <v>1186</v>
      </c>
      <c r="N48" s="78">
        <v>1057</v>
      </c>
      <c r="O48" s="170" t="s">
        <v>26</v>
      </c>
      <c r="P48" s="78">
        <v>7920</v>
      </c>
      <c r="Q48" s="78">
        <v>1052</v>
      </c>
      <c r="R48" s="78">
        <v>1028</v>
      </c>
      <c r="S48" s="78">
        <v>4121</v>
      </c>
      <c r="T48" s="79">
        <v>1719</v>
      </c>
      <c r="U48" s="18" t="s">
        <v>9</v>
      </c>
      <c r="V48" s="78">
        <v>2367</v>
      </c>
      <c r="W48" s="78">
        <v>850</v>
      </c>
      <c r="X48" s="78">
        <v>427</v>
      </c>
      <c r="Y48" s="78">
        <v>608</v>
      </c>
      <c r="Z48" s="18">
        <v>482</v>
      </c>
      <c r="AA48" s="18">
        <v>1818</v>
      </c>
      <c r="AB48" s="18">
        <v>1965</v>
      </c>
      <c r="AC48" s="18">
        <v>1714</v>
      </c>
      <c r="AD48" s="18">
        <v>1887</v>
      </c>
      <c r="AE48" s="18">
        <v>1304</v>
      </c>
      <c r="AF48" s="18">
        <v>1446</v>
      </c>
      <c r="AG48" s="18">
        <v>1560</v>
      </c>
      <c r="AH48" s="18">
        <v>1562</v>
      </c>
      <c r="AI48" s="78">
        <v>1186</v>
      </c>
      <c r="AJ48" s="10">
        <v>1960</v>
      </c>
      <c r="AK48" s="10">
        <v>1453</v>
      </c>
      <c r="AL48" s="249">
        <v>3131</v>
      </c>
      <c r="AM48" s="75"/>
      <c r="AN48" s="75"/>
    </row>
    <row r="49" spans="1:40" ht="15.75">
      <c r="A49" s="76" t="s">
        <v>35</v>
      </c>
      <c r="B49" s="18" t="s">
        <v>18</v>
      </c>
      <c r="C49" s="18" t="s">
        <v>18</v>
      </c>
      <c r="D49" s="18" t="s">
        <v>18</v>
      </c>
      <c r="E49" s="18" t="s">
        <v>18</v>
      </c>
      <c r="F49" s="18" t="s">
        <v>18</v>
      </c>
      <c r="G49" s="18" t="s">
        <v>18</v>
      </c>
      <c r="H49" s="18" t="s">
        <v>18</v>
      </c>
      <c r="I49" s="169" t="s">
        <v>26</v>
      </c>
      <c r="J49" s="78">
        <v>2</v>
      </c>
      <c r="K49" s="78">
        <v>2</v>
      </c>
      <c r="L49" s="78">
        <v>0</v>
      </c>
      <c r="M49" s="78">
        <v>0</v>
      </c>
      <c r="N49" s="78">
        <v>0</v>
      </c>
      <c r="O49" s="170" t="s">
        <v>26</v>
      </c>
      <c r="P49" s="78">
        <v>0</v>
      </c>
      <c r="Q49" s="78">
        <v>-17</v>
      </c>
      <c r="R49" s="78">
        <v>17</v>
      </c>
      <c r="S49" s="78">
        <v>0</v>
      </c>
      <c r="T49" s="79">
        <v>0</v>
      </c>
      <c r="U49" s="18" t="s">
        <v>9</v>
      </c>
      <c r="V49" s="78">
        <v>1</v>
      </c>
      <c r="W49" s="78">
        <v>1</v>
      </c>
      <c r="X49" s="78">
        <v>0</v>
      </c>
      <c r="Y49" s="78">
        <v>0</v>
      </c>
      <c r="Z49" s="18">
        <v>0</v>
      </c>
      <c r="AA49" s="18">
        <v>0</v>
      </c>
      <c r="AB49" s="18">
        <v>0</v>
      </c>
      <c r="AC49" s="18">
        <v>5</v>
      </c>
      <c r="AD49" s="18">
        <v>0</v>
      </c>
      <c r="AE49" s="18">
        <v>0</v>
      </c>
      <c r="AF49" s="18">
        <v>0</v>
      </c>
      <c r="AG49" s="18">
        <v>0</v>
      </c>
      <c r="AH49" s="18">
        <v>0</v>
      </c>
      <c r="AI49" s="78">
        <v>0</v>
      </c>
      <c r="AJ49" s="10">
        <v>0</v>
      </c>
      <c r="AK49" s="10">
        <v>0</v>
      </c>
      <c r="AL49" s="249">
        <v>0</v>
      </c>
      <c r="AM49" s="75"/>
      <c r="AN49" s="75"/>
    </row>
    <row r="50" spans="1:40" ht="15.75">
      <c r="A50" s="90" t="s">
        <v>70</v>
      </c>
      <c r="B50" s="18" t="s">
        <v>18</v>
      </c>
      <c r="C50" s="18" t="s">
        <v>18</v>
      </c>
      <c r="D50" s="18" t="s">
        <v>18</v>
      </c>
      <c r="E50" s="18" t="s">
        <v>18</v>
      </c>
      <c r="F50" s="18" t="s">
        <v>18</v>
      </c>
      <c r="G50" s="18" t="s">
        <v>18</v>
      </c>
      <c r="H50" s="18" t="s">
        <v>18</v>
      </c>
      <c r="I50" s="169" t="s">
        <v>9</v>
      </c>
      <c r="J50" s="78">
        <v>1109</v>
      </c>
      <c r="K50" s="78">
        <v>247</v>
      </c>
      <c r="L50" s="78">
        <v>250</v>
      </c>
      <c r="M50" s="78">
        <v>325</v>
      </c>
      <c r="N50" s="78">
        <v>287</v>
      </c>
      <c r="O50" s="170" t="s">
        <v>9</v>
      </c>
      <c r="P50" s="78">
        <v>1130</v>
      </c>
      <c r="Q50" s="78">
        <v>251</v>
      </c>
      <c r="R50" s="78">
        <v>312</v>
      </c>
      <c r="S50" s="78">
        <v>160</v>
      </c>
      <c r="T50" s="79">
        <v>407</v>
      </c>
      <c r="U50" s="18" t="s">
        <v>9</v>
      </c>
      <c r="V50" s="78">
        <v>1292</v>
      </c>
      <c r="W50" s="78">
        <v>268</v>
      </c>
      <c r="X50" s="78">
        <v>285</v>
      </c>
      <c r="Y50" s="78">
        <v>365</v>
      </c>
      <c r="Z50" s="18">
        <v>374</v>
      </c>
      <c r="AA50" s="18">
        <v>1537</v>
      </c>
      <c r="AB50" s="18">
        <v>1634</v>
      </c>
      <c r="AC50" s="18">
        <v>1316</v>
      </c>
      <c r="AD50" s="18">
        <v>1846</v>
      </c>
      <c r="AE50" s="18">
        <v>1746</v>
      </c>
      <c r="AF50" s="18">
        <v>1710</v>
      </c>
      <c r="AG50" s="18">
        <v>1951</v>
      </c>
      <c r="AH50" s="18">
        <v>1945</v>
      </c>
      <c r="AI50" s="78">
        <v>1875</v>
      </c>
      <c r="AJ50" s="10">
        <v>2006</v>
      </c>
      <c r="AK50" s="10">
        <v>2021</v>
      </c>
      <c r="AL50" s="249">
        <v>1877</v>
      </c>
      <c r="AM50" s="75"/>
      <c r="AN50" s="75"/>
    </row>
    <row r="51" spans="1:43" ht="15">
      <c r="A51" s="276" t="s">
        <v>71</v>
      </c>
      <c r="B51" s="49"/>
      <c r="C51" s="49"/>
      <c r="D51" s="49"/>
      <c r="E51" s="49"/>
      <c r="F51" s="49"/>
      <c r="G51" s="49"/>
      <c r="H51" s="49"/>
      <c r="I51" s="51"/>
      <c r="J51" s="49"/>
      <c r="K51" s="52"/>
      <c r="L51" s="52"/>
      <c r="M51" s="52"/>
      <c r="N51" s="52"/>
      <c r="O51" s="53"/>
      <c r="P51" s="52"/>
      <c r="Q51" s="52"/>
      <c r="R51" s="52"/>
      <c r="S51" s="52"/>
      <c r="T51" s="84"/>
      <c r="U51" s="51"/>
      <c r="V51" s="59"/>
      <c r="W51" s="59"/>
      <c r="X51" s="59"/>
      <c r="Y51" s="59"/>
      <c r="Z51" s="49"/>
      <c r="AA51" s="49"/>
      <c r="AB51" s="49"/>
      <c r="AC51" s="49"/>
      <c r="AD51" s="49"/>
      <c r="AE51" s="49"/>
      <c r="AF51" s="49"/>
      <c r="AG51" s="49"/>
      <c r="AH51" s="49"/>
      <c r="AI51" s="52"/>
      <c r="AJ51" s="11"/>
      <c r="AK51" s="11"/>
      <c r="AL51" s="240"/>
      <c r="AM51" s="33"/>
      <c r="AN51" s="38"/>
      <c r="AO51" s="33"/>
      <c r="AP51" s="33"/>
      <c r="AQ51" s="33"/>
    </row>
    <row r="52" spans="1:43" ht="15.75">
      <c r="A52" s="107" t="s">
        <v>72</v>
      </c>
      <c r="B52" s="71" t="s">
        <v>18</v>
      </c>
      <c r="C52" s="71" t="s">
        <v>18</v>
      </c>
      <c r="D52" s="71" t="s">
        <v>18</v>
      </c>
      <c r="E52" s="71" t="s">
        <v>18</v>
      </c>
      <c r="F52" s="71" t="s">
        <v>18</v>
      </c>
      <c r="G52" s="71" t="s">
        <v>18</v>
      </c>
      <c r="H52" s="71" t="s">
        <v>18</v>
      </c>
      <c r="I52" s="110" t="s">
        <v>73</v>
      </c>
      <c r="J52" s="71" t="s">
        <v>18</v>
      </c>
      <c r="K52" s="71" t="s">
        <v>18</v>
      </c>
      <c r="L52" s="71" t="s">
        <v>18</v>
      </c>
      <c r="M52" s="71" t="s">
        <v>18</v>
      </c>
      <c r="N52" s="71" t="s">
        <v>18</v>
      </c>
      <c r="O52" s="258" t="s">
        <v>73</v>
      </c>
      <c r="P52" s="73">
        <v>13339</v>
      </c>
      <c r="Q52" s="73">
        <v>1915</v>
      </c>
      <c r="R52" s="73">
        <v>4560</v>
      </c>
      <c r="S52" s="73">
        <v>3930</v>
      </c>
      <c r="T52" s="74">
        <v>2934</v>
      </c>
      <c r="U52" s="71" t="s">
        <v>73</v>
      </c>
      <c r="V52" s="73">
        <v>12066</v>
      </c>
      <c r="W52" s="73">
        <v>3103</v>
      </c>
      <c r="X52" s="73">
        <v>3334</v>
      </c>
      <c r="Y52" s="73">
        <v>3035</v>
      </c>
      <c r="Z52" s="71">
        <v>2594</v>
      </c>
      <c r="AA52" s="71">
        <v>12416</v>
      </c>
      <c r="AB52" s="71">
        <v>11496</v>
      </c>
      <c r="AC52" s="71">
        <v>11161</v>
      </c>
      <c r="AD52" s="71">
        <v>11916</v>
      </c>
      <c r="AE52" s="71">
        <v>8317</v>
      </c>
      <c r="AF52" s="71">
        <v>11924</v>
      </c>
      <c r="AG52" s="71">
        <v>11286</v>
      </c>
      <c r="AH52" s="71">
        <v>12197</v>
      </c>
      <c r="AI52" s="73">
        <v>10789</v>
      </c>
      <c r="AJ52" s="8">
        <v>23222</v>
      </c>
      <c r="AK52" s="8">
        <v>9061</v>
      </c>
      <c r="AL52" s="237">
        <v>8244</v>
      </c>
      <c r="AM52" s="75"/>
      <c r="AN52" s="75"/>
      <c r="AO52" s="33"/>
      <c r="AP52" s="33"/>
      <c r="AQ52" s="33"/>
    </row>
    <row r="53" spans="1:43" ht="15.75">
      <c r="A53" s="108" t="s">
        <v>74</v>
      </c>
      <c r="B53" s="18" t="s">
        <v>18</v>
      </c>
      <c r="C53" s="18" t="s">
        <v>18</v>
      </c>
      <c r="D53" s="18" t="s">
        <v>18</v>
      </c>
      <c r="E53" s="18" t="s">
        <v>18</v>
      </c>
      <c r="F53" s="18" t="s">
        <v>18</v>
      </c>
      <c r="G53" s="18" t="s">
        <v>18</v>
      </c>
      <c r="H53" s="18" t="s">
        <v>18</v>
      </c>
      <c r="I53" s="169" t="s">
        <v>9</v>
      </c>
      <c r="J53" s="18" t="s">
        <v>18</v>
      </c>
      <c r="K53" s="18" t="s">
        <v>18</v>
      </c>
      <c r="L53" s="18" t="s">
        <v>18</v>
      </c>
      <c r="M53" s="18" t="s">
        <v>18</v>
      </c>
      <c r="N53" s="18" t="s">
        <v>18</v>
      </c>
      <c r="O53" s="170" t="s">
        <v>9</v>
      </c>
      <c r="P53" s="78">
        <v>2</v>
      </c>
      <c r="Q53" s="78">
        <v>2</v>
      </c>
      <c r="R53" s="78">
        <v>0</v>
      </c>
      <c r="S53" s="78">
        <v>0</v>
      </c>
      <c r="T53" s="79">
        <v>0</v>
      </c>
      <c r="U53" s="18" t="s">
        <v>9</v>
      </c>
      <c r="V53" s="78">
        <v>80</v>
      </c>
      <c r="W53" s="78">
        <v>0</v>
      </c>
      <c r="X53" s="78">
        <v>48</v>
      </c>
      <c r="Y53" s="78">
        <v>32</v>
      </c>
      <c r="Z53" s="18">
        <v>0</v>
      </c>
      <c r="AA53" s="18">
        <v>10687</v>
      </c>
      <c r="AB53" s="18">
        <v>0</v>
      </c>
      <c r="AC53" s="18">
        <v>0</v>
      </c>
      <c r="AD53" s="18">
        <v>2</v>
      </c>
      <c r="AE53" s="18">
        <v>-2</v>
      </c>
      <c r="AF53" s="18">
        <v>0</v>
      </c>
      <c r="AG53" s="18">
        <v>1</v>
      </c>
      <c r="AH53" s="18">
        <v>628</v>
      </c>
      <c r="AI53" s="78">
        <v>71</v>
      </c>
      <c r="AJ53" s="14" t="s">
        <v>254</v>
      </c>
      <c r="AK53" s="14" t="s">
        <v>254</v>
      </c>
      <c r="AL53" s="14" t="s">
        <v>254</v>
      </c>
      <c r="AM53" s="75"/>
      <c r="AN53" s="75"/>
      <c r="AO53" s="33"/>
      <c r="AP53" s="33"/>
      <c r="AQ53" s="33"/>
    </row>
    <row r="54" spans="1:43" ht="15.75">
      <c r="A54" s="108" t="s">
        <v>75</v>
      </c>
      <c r="B54" s="18" t="s">
        <v>18</v>
      </c>
      <c r="C54" s="18" t="s">
        <v>18</v>
      </c>
      <c r="D54" s="18" t="s">
        <v>18</v>
      </c>
      <c r="E54" s="18" t="s">
        <v>18</v>
      </c>
      <c r="F54" s="18" t="s">
        <v>18</v>
      </c>
      <c r="G54" s="18" t="s">
        <v>18</v>
      </c>
      <c r="H54" s="18" t="s">
        <v>18</v>
      </c>
      <c r="I54" s="169" t="s">
        <v>63</v>
      </c>
      <c r="J54" s="18" t="s">
        <v>18</v>
      </c>
      <c r="K54" s="18" t="s">
        <v>18</v>
      </c>
      <c r="L54" s="18" t="s">
        <v>18</v>
      </c>
      <c r="M54" s="18" t="s">
        <v>18</v>
      </c>
      <c r="N54" s="18" t="s">
        <v>18</v>
      </c>
      <c r="O54" s="170" t="s">
        <v>63</v>
      </c>
      <c r="P54" s="78">
        <v>-81</v>
      </c>
      <c r="Q54" s="78">
        <v>1</v>
      </c>
      <c r="R54" s="78">
        <v>0</v>
      </c>
      <c r="S54" s="78">
        <v>2</v>
      </c>
      <c r="T54" s="79">
        <v>-84</v>
      </c>
      <c r="U54" s="18" t="s">
        <v>63</v>
      </c>
      <c r="V54" s="78">
        <v>141</v>
      </c>
      <c r="W54" s="78">
        <v>7</v>
      </c>
      <c r="X54" s="78">
        <v>-4</v>
      </c>
      <c r="Y54" s="78">
        <v>2</v>
      </c>
      <c r="Z54" s="18">
        <v>136</v>
      </c>
      <c r="AA54" s="18">
        <v>51</v>
      </c>
      <c r="AB54" s="18">
        <v>7</v>
      </c>
      <c r="AC54" s="18">
        <v>19</v>
      </c>
      <c r="AD54" s="18">
        <v>-6</v>
      </c>
      <c r="AE54" s="18">
        <v>3</v>
      </c>
      <c r="AF54" s="18">
        <v>2</v>
      </c>
      <c r="AG54" s="18">
        <v>13</v>
      </c>
      <c r="AH54" s="18">
        <v>45</v>
      </c>
      <c r="AI54" s="78">
        <v>23</v>
      </c>
      <c r="AJ54" s="10">
        <v>42</v>
      </c>
      <c r="AK54" s="14" t="s">
        <v>254</v>
      </c>
      <c r="AL54" s="14" t="s">
        <v>254</v>
      </c>
      <c r="AM54" s="75"/>
      <c r="AN54" s="75"/>
      <c r="AO54" s="33"/>
      <c r="AP54" s="33"/>
      <c r="AQ54" s="33"/>
    </row>
    <row r="55" spans="1:43" ht="15.75">
      <c r="A55" s="108" t="s">
        <v>37</v>
      </c>
      <c r="B55" s="18" t="s">
        <v>18</v>
      </c>
      <c r="C55" s="18" t="s">
        <v>18</v>
      </c>
      <c r="D55" s="18" t="s">
        <v>18</v>
      </c>
      <c r="E55" s="18" t="s">
        <v>18</v>
      </c>
      <c r="F55" s="18" t="s">
        <v>18</v>
      </c>
      <c r="G55" s="18" t="s">
        <v>18</v>
      </c>
      <c r="H55" s="18" t="s">
        <v>18</v>
      </c>
      <c r="I55" s="169" t="s">
        <v>73</v>
      </c>
      <c r="J55" s="18" t="s">
        <v>18</v>
      </c>
      <c r="K55" s="18" t="s">
        <v>18</v>
      </c>
      <c r="L55" s="18" t="s">
        <v>18</v>
      </c>
      <c r="M55" s="18" t="s">
        <v>18</v>
      </c>
      <c r="N55" s="18" t="s">
        <v>18</v>
      </c>
      <c r="O55" s="170" t="s">
        <v>73</v>
      </c>
      <c r="P55" s="78">
        <v>4476</v>
      </c>
      <c r="Q55" s="78">
        <v>1020</v>
      </c>
      <c r="R55" s="78">
        <v>1133</v>
      </c>
      <c r="S55" s="78">
        <v>1167</v>
      </c>
      <c r="T55" s="79">
        <v>1156</v>
      </c>
      <c r="U55" s="18" t="s">
        <v>73</v>
      </c>
      <c r="V55" s="78">
        <v>5443</v>
      </c>
      <c r="W55" s="78">
        <v>1800</v>
      </c>
      <c r="X55" s="78">
        <v>989</v>
      </c>
      <c r="Y55" s="78">
        <v>1297</v>
      </c>
      <c r="Z55" s="18">
        <v>1357</v>
      </c>
      <c r="AA55" s="18">
        <v>6415</v>
      </c>
      <c r="AB55" s="18">
        <v>9457</v>
      </c>
      <c r="AC55" s="18">
        <v>11398</v>
      </c>
      <c r="AD55" s="18">
        <v>12037</v>
      </c>
      <c r="AE55" s="18">
        <v>20171</v>
      </c>
      <c r="AF55" s="18">
        <v>34475</v>
      </c>
      <c r="AG55" s="18">
        <v>43467</v>
      </c>
      <c r="AH55" s="18">
        <v>54266</v>
      </c>
      <c r="AI55" s="78">
        <v>64406</v>
      </c>
      <c r="AJ55" s="10">
        <v>68344</v>
      </c>
      <c r="AK55" s="10">
        <v>70816</v>
      </c>
      <c r="AL55" s="249">
        <v>68242</v>
      </c>
      <c r="AM55" s="75"/>
      <c r="AN55" s="75"/>
      <c r="AO55" s="33"/>
      <c r="AP55" s="33"/>
      <c r="AQ55" s="33"/>
    </row>
    <row r="56" spans="1:43" ht="15.75">
      <c r="A56" s="108" t="s">
        <v>76</v>
      </c>
      <c r="B56" s="18" t="s">
        <v>18</v>
      </c>
      <c r="C56" s="18" t="s">
        <v>18</v>
      </c>
      <c r="D56" s="18" t="s">
        <v>18</v>
      </c>
      <c r="E56" s="18" t="s">
        <v>18</v>
      </c>
      <c r="F56" s="18" t="s">
        <v>18</v>
      </c>
      <c r="G56" s="18" t="s">
        <v>18</v>
      </c>
      <c r="H56" s="18" t="s">
        <v>18</v>
      </c>
      <c r="I56" s="169" t="s">
        <v>77</v>
      </c>
      <c r="J56" s="18" t="s">
        <v>18</v>
      </c>
      <c r="K56" s="18" t="s">
        <v>18</v>
      </c>
      <c r="L56" s="18" t="s">
        <v>18</v>
      </c>
      <c r="M56" s="18" t="s">
        <v>18</v>
      </c>
      <c r="N56" s="18" t="s">
        <v>18</v>
      </c>
      <c r="O56" s="170" t="s">
        <v>77</v>
      </c>
      <c r="P56" s="78">
        <v>0</v>
      </c>
      <c r="Q56" s="78">
        <v>0</v>
      </c>
      <c r="R56" s="78">
        <v>0</v>
      </c>
      <c r="S56" s="78">
        <v>0</v>
      </c>
      <c r="T56" s="79">
        <v>0</v>
      </c>
      <c r="U56" s="18" t="s">
        <v>77</v>
      </c>
      <c r="V56" s="78">
        <v>0</v>
      </c>
      <c r="W56" s="78">
        <v>0</v>
      </c>
      <c r="X56" s="78">
        <v>0</v>
      </c>
      <c r="Y56" s="78">
        <v>0</v>
      </c>
      <c r="Z56" s="18">
        <v>0</v>
      </c>
      <c r="AA56" s="18">
        <v>0</v>
      </c>
      <c r="AB56" s="18">
        <v>0</v>
      </c>
      <c r="AC56" s="18">
        <v>1617</v>
      </c>
      <c r="AD56" s="18">
        <v>1</v>
      </c>
      <c r="AE56" s="18">
        <v>45</v>
      </c>
      <c r="AF56" s="18">
        <v>6312</v>
      </c>
      <c r="AG56" s="18">
        <v>-1463</v>
      </c>
      <c r="AH56" s="18">
        <v>-98</v>
      </c>
      <c r="AI56" s="78">
        <v>129</v>
      </c>
      <c r="AJ56" s="14" t="s">
        <v>254</v>
      </c>
      <c r="AK56" s="14" t="s">
        <v>254</v>
      </c>
      <c r="AL56" s="14" t="s">
        <v>254</v>
      </c>
      <c r="AM56" s="75"/>
      <c r="AN56" s="75"/>
      <c r="AO56" s="33"/>
      <c r="AP56" s="33"/>
      <c r="AQ56" s="33"/>
    </row>
    <row r="57" spans="1:43" ht="15.75">
      <c r="A57" s="108" t="s">
        <v>78</v>
      </c>
      <c r="B57" s="18" t="s">
        <v>18</v>
      </c>
      <c r="C57" s="18" t="s">
        <v>18</v>
      </c>
      <c r="D57" s="18" t="s">
        <v>18</v>
      </c>
      <c r="E57" s="18" t="s">
        <v>18</v>
      </c>
      <c r="F57" s="18" t="s">
        <v>18</v>
      </c>
      <c r="G57" s="18" t="s">
        <v>18</v>
      </c>
      <c r="H57" s="18" t="s">
        <v>18</v>
      </c>
      <c r="I57" s="169" t="s">
        <v>66</v>
      </c>
      <c r="J57" s="18" t="s">
        <v>18</v>
      </c>
      <c r="K57" s="18" t="s">
        <v>18</v>
      </c>
      <c r="L57" s="18" t="s">
        <v>18</v>
      </c>
      <c r="M57" s="18" t="s">
        <v>18</v>
      </c>
      <c r="N57" s="18" t="s">
        <v>18</v>
      </c>
      <c r="O57" s="170" t="s">
        <v>66</v>
      </c>
      <c r="P57" s="78">
        <v>0</v>
      </c>
      <c r="Q57" s="78">
        <v>0</v>
      </c>
      <c r="R57" s="78">
        <v>0</v>
      </c>
      <c r="S57" s="78">
        <v>0</v>
      </c>
      <c r="T57" s="79">
        <v>0</v>
      </c>
      <c r="U57" s="18" t="s">
        <v>66</v>
      </c>
      <c r="V57" s="78">
        <v>0</v>
      </c>
      <c r="W57" s="78">
        <v>0</v>
      </c>
      <c r="X57" s="78">
        <v>0</v>
      </c>
      <c r="Y57" s="78">
        <v>0</v>
      </c>
      <c r="Z57" s="18">
        <v>0</v>
      </c>
      <c r="AA57" s="18">
        <v>0</v>
      </c>
      <c r="AB57" s="18">
        <v>0</v>
      </c>
      <c r="AC57" s="18">
        <v>0</v>
      </c>
      <c r="AD57" s="18">
        <v>0</v>
      </c>
      <c r="AE57" s="18">
        <v>0</v>
      </c>
      <c r="AF57" s="18">
        <v>-14</v>
      </c>
      <c r="AG57" s="18">
        <v>14</v>
      </c>
      <c r="AH57" s="18">
        <v>0</v>
      </c>
      <c r="AI57" s="78">
        <v>0</v>
      </c>
      <c r="AJ57" s="14" t="s">
        <v>254</v>
      </c>
      <c r="AK57" s="14" t="s">
        <v>254</v>
      </c>
      <c r="AL57" s="14" t="s">
        <v>254</v>
      </c>
      <c r="AM57" s="75"/>
      <c r="AN57" s="75"/>
      <c r="AO57" s="33"/>
      <c r="AP57" s="33"/>
      <c r="AQ57" s="33"/>
    </row>
    <row r="58" spans="1:43" ht="15.75">
      <c r="A58" s="108" t="s">
        <v>79</v>
      </c>
      <c r="B58" s="18" t="s">
        <v>18</v>
      </c>
      <c r="C58" s="18" t="s">
        <v>18</v>
      </c>
      <c r="D58" s="18" t="s">
        <v>18</v>
      </c>
      <c r="E58" s="18" t="s">
        <v>18</v>
      </c>
      <c r="F58" s="18" t="s">
        <v>18</v>
      </c>
      <c r="G58" s="18" t="s">
        <v>18</v>
      </c>
      <c r="H58" s="18" t="s">
        <v>18</v>
      </c>
      <c r="I58" s="169" t="s">
        <v>66</v>
      </c>
      <c r="J58" s="18" t="s">
        <v>18</v>
      </c>
      <c r="K58" s="18" t="s">
        <v>18</v>
      </c>
      <c r="L58" s="18" t="s">
        <v>18</v>
      </c>
      <c r="M58" s="18" t="s">
        <v>18</v>
      </c>
      <c r="N58" s="18" t="s">
        <v>18</v>
      </c>
      <c r="O58" s="170" t="s">
        <v>66</v>
      </c>
      <c r="P58" s="78">
        <v>10</v>
      </c>
      <c r="Q58" s="78">
        <v>-61</v>
      </c>
      <c r="R58" s="78">
        <v>3</v>
      </c>
      <c r="S58" s="78">
        <v>2</v>
      </c>
      <c r="T58" s="79">
        <v>66</v>
      </c>
      <c r="U58" s="18" t="s">
        <v>66</v>
      </c>
      <c r="V58" s="78">
        <v>35</v>
      </c>
      <c r="W58" s="78">
        <v>-4</v>
      </c>
      <c r="X58" s="78">
        <v>14</v>
      </c>
      <c r="Y58" s="78">
        <v>13</v>
      </c>
      <c r="Z58" s="18">
        <v>12</v>
      </c>
      <c r="AA58" s="18">
        <v>128</v>
      </c>
      <c r="AB58" s="18">
        <v>124</v>
      </c>
      <c r="AC58" s="18">
        <v>73</v>
      </c>
      <c r="AD58" s="18">
        <v>3014</v>
      </c>
      <c r="AE58" s="18">
        <v>742</v>
      </c>
      <c r="AF58" s="18">
        <v>5647</v>
      </c>
      <c r="AG58" s="18">
        <v>1940</v>
      </c>
      <c r="AH58" s="18">
        <v>-804</v>
      </c>
      <c r="AI58" s="78">
        <v>1478</v>
      </c>
      <c r="AJ58" s="10">
        <v>1112</v>
      </c>
      <c r="AK58" s="14" t="s">
        <v>254</v>
      </c>
      <c r="AL58" s="14" t="s">
        <v>254</v>
      </c>
      <c r="AM58" s="75"/>
      <c r="AN58" s="75"/>
      <c r="AO58" s="33"/>
      <c r="AP58" s="33"/>
      <c r="AQ58" s="33"/>
    </row>
    <row r="59" spans="1:43" ht="15.75">
      <c r="A59" s="108" t="s">
        <v>80</v>
      </c>
      <c r="B59" s="18" t="s">
        <v>18</v>
      </c>
      <c r="C59" s="18" t="s">
        <v>18</v>
      </c>
      <c r="D59" s="18" t="s">
        <v>18</v>
      </c>
      <c r="E59" s="18" t="s">
        <v>18</v>
      </c>
      <c r="F59" s="18" t="s">
        <v>18</v>
      </c>
      <c r="G59" s="18" t="s">
        <v>18</v>
      </c>
      <c r="H59" s="18" t="s">
        <v>18</v>
      </c>
      <c r="I59" s="169" t="s">
        <v>81</v>
      </c>
      <c r="J59" s="18" t="s">
        <v>18</v>
      </c>
      <c r="K59" s="18" t="s">
        <v>18</v>
      </c>
      <c r="L59" s="18" t="s">
        <v>18</v>
      </c>
      <c r="M59" s="18" t="s">
        <v>18</v>
      </c>
      <c r="N59" s="18" t="s">
        <v>18</v>
      </c>
      <c r="O59" s="170" t="s">
        <v>81</v>
      </c>
      <c r="P59" s="78">
        <v>2042</v>
      </c>
      <c r="Q59" s="78">
        <v>960</v>
      </c>
      <c r="R59" s="78">
        <v>41</v>
      </c>
      <c r="S59" s="78">
        <v>502</v>
      </c>
      <c r="T59" s="79">
        <v>539</v>
      </c>
      <c r="U59" s="18" t="s">
        <v>81</v>
      </c>
      <c r="V59" s="78">
        <v>2536</v>
      </c>
      <c r="W59" s="78">
        <v>870</v>
      </c>
      <c r="X59" s="78">
        <v>286</v>
      </c>
      <c r="Y59" s="78">
        <v>747</v>
      </c>
      <c r="Z59" s="18">
        <v>633</v>
      </c>
      <c r="AA59" s="18">
        <v>3572</v>
      </c>
      <c r="AB59" s="18">
        <v>5217</v>
      </c>
      <c r="AC59" s="18">
        <v>7488</v>
      </c>
      <c r="AD59" s="18">
        <v>9559</v>
      </c>
      <c r="AE59" s="18">
        <v>10031</v>
      </c>
      <c r="AF59" s="18">
        <v>15811</v>
      </c>
      <c r="AG59" s="18">
        <v>26385</v>
      </c>
      <c r="AH59" s="18">
        <v>18180</v>
      </c>
      <c r="AI59" s="78">
        <v>14576</v>
      </c>
      <c r="AJ59" s="10">
        <v>15610</v>
      </c>
      <c r="AK59" s="10">
        <v>14014</v>
      </c>
      <c r="AL59" s="249">
        <v>13202</v>
      </c>
      <c r="AM59" s="75"/>
      <c r="AN59" s="75"/>
      <c r="AO59" s="33"/>
      <c r="AP59" s="33"/>
      <c r="AQ59" s="33"/>
    </row>
    <row r="60" spans="1:43" ht="15">
      <c r="A60" s="81" t="s">
        <v>82</v>
      </c>
      <c r="B60" s="49"/>
      <c r="C60" s="49"/>
      <c r="D60" s="49"/>
      <c r="E60" s="52"/>
      <c r="F60" s="52"/>
      <c r="G60" s="52"/>
      <c r="H60" s="84"/>
      <c r="I60" s="51"/>
      <c r="J60" s="109"/>
      <c r="K60" s="52"/>
      <c r="L60" s="52"/>
      <c r="M60" s="52"/>
      <c r="N60" s="52"/>
      <c r="O60" s="53"/>
      <c r="P60" s="52"/>
      <c r="Q60" s="52"/>
      <c r="R60" s="52"/>
      <c r="S60" s="52"/>
      <c r="T60" s="84"/>
      <c r="U60" s="51"/>
      <c r="V60" s="59"/>
      <c r="W60" s="59"/>
      <c r="X60" s="59"/>
      <c r="Y60" s="59"/>
      <c r="Z60" s="59"/>
      <c r="AA60" s="49"/>
      <c r="AB60" s="49"/>
      <c r="AC60" s="49"/>
      <c r="AD60" s="49"/>
      <c r="AE60" s="49"/>
      <c r="AF60" s="49"/>
      <c r="AG60" s="49"/>
      <c r="AH60" s="49"/>
      <c r="AI60" s="52"/>
      <c r="AJ60" s="11"/>
      <c r="AK60" s="11"/>
      <c r="AL60" s="240"/>
      <c r="AM60" s="33"/>
      <c r="AN60" s="38"/>
      <c r="AO60" s="33"/>
      <c r="AP60" s="33"/>
      <c r="AQ60" s="33"/>
    </row>
    <row r="61" spans="1:43" ht="15">
      <c r="A61" s="70" t="s">
        <v>83</v>
      </c>
      <c r="B61" s="71"/>
      <c r="C61" s="71"/>
      <c r="D61" s="71"/>
      <c r="E61" s="73"/>
      <c r="F61" s="73"/>
      <c r="G61" s="73"/>
      <c r="H61" s="74"/>
      <c r="I61" s="110"/>
      <c r="J61" s="73"/>
      <c r="K61" s="73"/>
      <c r="L61" s="73"/>
      <c r="M61" s="73"/>
      <c r="N61" s="73"/>
      <c r="O61" s="86"/>
      <c r="P61" s="73"/>
      <c r="Q61" s="73"/>
      <c r="R61" s="73"/>
      <c r="S61" s="73"/>
      <c r="T61" s="74"/>
      <c r="U61" s="110"/>
      <c r="V61" s="111"/>
      <c r="W61" s="111"/>
      <c r="X61" s="111"/>
      <c r="Y61" s="111"/>
      <c r="Z61" s="111"/>
      <c r="AA61" s="71"/>
      <c r="AB61" s="71"/>
      <c r="AC61" s="71"/>
      <c r="AD61" s="71"/>
      <c r="AE61" s="71"/>
      <c r="AF61" s="71"/>
      <c r="AG61" s="71"/>
      <c r="AH61" s="71"/>
      <c r="AI61" s="73"/>
      <c r="AJ61" s="8"/>
      <c r="AK61" s="8"/>
      <c r="AL61" s="237"/>
      <c r="AM61" s="33"/>
      <c r="AN61" s="38"/>
      <c r="AO61" s="33"/>
      <c r="AP61" s="33"/>
      <c r="AQ61" s="33"/>
    </row>
    <row r="62" spans="1:43" ht="15.75">
      <c r="A62" s="112" t="s">
        <v>84</v>
      </c>
      <c r="B62" s="18">
        <v>42</v>
      </c>
      <c r="C62" s="18">
        <v>65</v>
      </c>
      <c r="D62" s="18">
        <v>9</v>
      </c>
      <c r="E62" s="18">
        <v>77</v>
      </c>
      <c r="F62" s="18">
        <v>2320</v>
      </c>
      <c r="G62" s="18">
        <v>15436</v>
      </c>
      <c r="H62" s="77">
        <v>3601</v>
      </c>
      <c r="I62" s="169" t="s">
        <v>85</v>
      </c>
      <c r="J62" s="78">
        <v>-43</v>
      </c>
      <c r="K62" s="78">
        <v>-2</v>
      </c>
      <c r="L62" s="78">
        <v>-3</v>
      </c>
      <c r="M62" s="78">
        <v>-1</v>
      </c>
      <c r="N62" s="78">
        <v>-37</v>
      </c>
      <c r="O62" s="170" t="s">
        <v>85</v>
      </c>
      <c r="P62" s="78">
        <v>11</v>
      </c>
      <c r="Q62" s="78">
        <v>24</v>
      </c>
      <c r="R62" s="78">
        <v>0</v>
      </c>
      <c r="S62" s="78">
        <v>-13</v>
      </c>
      <c r="T62" s="79">
        <v>0</v>
      </c>
      <c r="U62" s="18" t="s">
        <v>86</v>
      </c>
      <c r="V62" s="78">
        <v>-1</v>
      </c>
      <c r="W62" s="78">
        <v>0</v>
      </c>
      <c r="X62" s="78">
        <v>-27</v>
      </c>
      <c r="Y62" s="78">
        <v>-63</v>
      </c>
      <c r="Z62" s="78">
        <v>89</v>
      </c>
      <c r="AA62" s="18">
        <v>0</v>
      </c>
      <c r="AB62" s="18">
        <v>0</v>
      </c>
      <c r="AC62" s="18">
        <v>0</v>
      </c>
      <c r="AD62" s="18">
        <v>-2</v>
      </c>
      <c r="AE62" s="18">
        <v>0</v>
      </c>
      <c r="AF62" s="18">
        <v>0</v>
      </c>
      <c r="AG62" s="18">
        <v>0</v>
      </c>
      <c r="AH62" s="18">
        <v>0</v>
      </c>
      <c r="AI62" s="78">
        <v>0</v>
      </c>
      <c r="AJ62" s="10">
        <v>0</v>
      </c>
      <c r="AK62" s="10">
        <v>0</v>
      </c>
      <c r="AL62" s="249">
        <v>0</v>
      </c>
      <c r="AM62" s="75"/>
      <c r="AN62" s="75"/>
      <c r="AO62" s="33"/>
      <c r="AP62" s="33"/>
      <c r="AQ62" s="33"/>
    </row>
    <row r="63" spans="1:43" ht="15.75">
      <c r="A63" s="112" t="s">
        <v>87</v>
      </c>
      <c r="B63" s="18">
        <v>13228</v>
      </c>
      <c r="C63" s="18">
        <v>4266</v>
      </c>
      <c r="D63" s="18">
        <v>4839</v>
      </c>
      <c r="E63" s="22">
        <v>4835</v>
      </c>
      <c r="F63" s="78">
        <v>946</v>
      </c>
      <c r="G63" s="22">
        <v>503</v>
      </c>
      <c r="H63" s="91">
        <v>90</v>
      </c>
      <c r="I63" s="169" t="s">
        <v>88</v>
      </c>
      <c r="J63" s="78">
        <v>0</v>
      </c>
      <c r="K63" s="78">
        <v>1</v>
      </c>
      <c r="L63" s="78">
        <v>0</v>
      </c>
      <c r="M63" s="78">
        <v>0</v>
      </c>
      <c r="N63" s="78">
        <v>-1</v>
      </c>
      <c r="O63" s="170" t="s">
        <v>88</v>
      </c>
      <c r="P63" s="78">
        <v>0</v>
      </c>
      <c r="Q63" s="78">
        <v>0</v>
      </c>
      <c r="R63" s="78">
        <v>-1</v>
      </c>
      <c r="S63" s="78">
        <v>0</v>
      </c>
      <c r="T63" s="79">
        <v>1</v>
      </c>
      <c r="U63" s="18" t="s">
        <v>89</v>
      </c>
      <c r="V63" s="78">
        <v>0</v>
      </c>
      <c r="W63" s="78">
        <v>0</v>
      </c>
      <c r="X63" s="78">
        <v>0</v>
      </c>
      <c r="Y63" s="78">
        <v>0</v>
      </c>
      <c r="Z63" s="78">
        <v>0</v>
      </c>
      <c r="AA63" s="18">
        <v>0</v>
      </c>
      <c r="AB63" s="18">
        <v>0</v>
      </c>
      <c r="AC63" s="18">
        <v>0</v>
      </c>
      <c r="AD63" s="18">
        <v>0</v>
      </c>
      <c r="AE63" s="18">
        <v>0</v>
      </c>
      <c r="AF63" s="18">
        <v>0</v>
      </c>
      <c r="AG63" s="18">
        <v>0</v>
      </c>
      <c r="AH63" s="18">
        <v>0</v>
      </c>
      <c r="AI63" s="78">
        <v>0</v>
      </c>
      <c r="AJ63" s="10">
        <v>0</v>
      </c>
      <c r="AK63" s="10">
        <v>0</v>
      </c>
      <c r="AL63" s="249">
        <v>0</v>
      </c>
      <c r="AM63" s="75"/>
      <c r="AN63" s="75"/>
      <c r="AO63" s="33"/>
      <c r="AP63" s="33"/>
      <c r="AQ63" s="33"/>
    </row>
    <row r="64" spans="1:43" ht="15.75">
      <c r="A64" s="112" t="s">
        <v>90</v>
      </c>
      <c r="B64" s="18">
        <v>231114</v>
      </c>
      <c r="C64" s="18">
        <v>265273</v>
      </c>
      <c r="D64" s="18">
        <v>243702</v>
      </c>
      <c r="E64" s="22">
        <v>302407</v>
      </c>
      <c r="F64" s="78">
        <v>358002</v>
      </c>
      <c r="G64" s="22">
        <v>306441</v>
      </c>
      <c r="H64" s="91">
        <v>73182</v>
      </c>
      <c r="I64" s="169" t="s">
        <v>91</v>
      </c>
      <c r="J64" s="78">
        <v>43096</v>
      </c>
      <c r="K64" s="78">
        <v>17000</v>
      </c>
      <c r="L64" s="78">
        <v>26000</v>
      </c>
      <c r="M64" s="78">
        <v>96</v>
      </c>
      <c r="N64" s="78">
        <v>0</v>
      </c>
      <c r="O64" s="170" t="s">
        <v>91</v>
      </c>
      <c r="P64" s="78">
        <v>0</v>
      </c>
      <c r="Q64" s="78">
        <v>3</v>
      </c>
      <c r="R64" s="78">
        <v>-15</v>
      </c>
      <c r="S64" s="78">
        <v>-12</v>
      </c>
      <c r="T64" s="79">
        <v>24</v>
      </c>
      <c r="U64" s="18" t="s">
        <v>89</v>
      </c>
      <c r="V64" s="78">
        <v>0</v>
      </c>
      <c r="W64" s="78">
        <v>0</v>
      </c>
      <c r="X64" s="78">
        <v>0</v>
      </c>
      <c r="Y64" s="78">
        <v>0</v>
      </c>
      <c r="Z64" s="78">
        <v>0</v>
      </c>
      <c r="AA64" s="18">
        <v>0</v>
      </c>
      <c r="AB64" s="18">
        <v>0</v>
      </c>
      <c r="AC64" s="18">
        <v>0</v>
      </c>
      <c r="AD64" s="18">
        <v>-6</v>
      </c>
      <c r="AE64" s="18">
        <v>0</v>
      </c>
      <c r="AF64" s="18">
        <v>0</v>
      </c>
      <c r="AG64" s="18">
        <v>0</v>
      </c>
      <c r="AH64" s="18">
        <v>0</v>
      </c>
      <c r="AI64" s="78">
        <v>0</v>
      </c>
      <c r="AJ64" s="10">
        <v>0</v>
      </c>
      <c r="AK64" s="10">
        <v>0</v>
      </c>
      <c r="AL64" s="249">
        <v>0</v>
      </c>
      <c r="AM64" s="75"/>
      <c r="AN64" s="75"/>
      <c r="AO64" s="33"/>
      <c r="AP64" s="33"/>
      <c r="AQ64" s="33"/>
    </row>
    <row r="65" spans="1:40" ht="15.75">
      <c r="A65" s="76" t="s">
        <v>35</v>
      </c>
      <c r="B65" s="18">
        <v>0</v>
      </c>
      <c r="C65" s="18">
        <v>0</v>
      </c>
      <c r="D65" s="274">
        <v>1</v>
      </c>
      <c r="E65" s="22">
        <v>-1</v>
      </c>
      <c r="F65" s="18">
        <v>0</v>
      </c>
      <c r="G65" s="18">
        <v>0</v>
      </c>
      <c r="H65" s="77">
        <v>0</v>
      </c>
      <c r="I65" s="169" t="s">
        <v>18</v>
      </c>
      <c r="J65" s="78">
        <v>0</v>
      </c>
      <c r="K65" s="78">
        <v>0</v>
      </c>
      <c r="L65" s="78">
        <v>0</v>
      </c>
      <c r="M65" s="78">
        <v>0</v>
      </c>
      <c r="N65" s="78">
        <v>0</v>
      </c>
      <c r="O65" s="170" t="s">
        <v>18</v>
      </c>
      <c r="P65" s="78">
        <v>0</v>
      </c>
      <c r="Q65" s="78">
        <v>0</v>
      </c>
      <c r="R65" s="78">
        <v>0</v>
      </c>
      <c r="S65" s="78">
        <v>0</v>
      </c>
      <c r="T65" s="79">
        <v>0</v>
      </c>
      <c r="U65" s="18" t="s">
        <v>18</v>
      </c>
      <c r="V65" s="78">
        <v>0</v>
      </c>
      <c r="W65" s="78">
        <v>0</v>
      </c>
      <c r="X65" s="78">
        <v>0</v>
      </c>
      <c r="Y65" s="78">
        <v>0</v>
      </c>
      <c r="Z65" s="78">
        <v>0</v>
      </c>
      <c r="AA65" s="18">
        <v>0</v>
      </c>
      <c r="AB65" s="18">
        <v>0</v>
      </c>
      <c r="AC65" s="18">
        <v>4</v>
      </c>
      <c r="AD65" s="18">
        <v>-4</v>
      </c>
      <c r="AE65" s="18">
        <v>0</v>
      </c>
      <c r="AF65" s="18">
        <v>0</v>
      </c>
      <c r="AG65" s="18">
        <v>0</v>
      </c>
      <c r="AH65" s="18">
        <v>0</v>
      </c>
      <c r="AI65" s="78">
        <v>0</v>
      </c>
      <c r="AJ65" s="10">
        <v>0</v>
      </c>
      <c r="AK65" s="10">
        <v>0</v>
      </c>
      <c r="AL65" s="249">
        <v>0</v>
      </c>
      <c r="AM65" s="75"/>
      <c r="AN65" s="75"/>
    </row>
    <row r="66" spans="1:40" ht="15">
      <c r="A66" s="81" t="s">
        <v>92</v>
      </c>
      <c r="B66" s="52"/>
      <c r="C66" s="49"/>
      <c r="D66" s="49"/>
      <c r="E66" s="57"/>
      <c r="F66" s="57"/>
      <c r="G66" s="57"/>
      <c r="H66" s="162"/>
      <c r="I66" s="51"/>
      <c r="J66" s="52"/>
      <c r="K66" s="52"/>
      <c r="L66" s="49"/>
      <c r="M66" s="52"/>
      <c r="N66" s="52"/>
      <c r="O66" s="53"/>
      <c r="P66" s="52"/>
      <c r="Q66" s="52"/>
      <c r="R66" s="52"/>
      <c r="S66" s="52"/>
      <c r="T66" s="84"/>
      <c r="U66" s="51"/>
      <c r="V66" s="59"/>
      <c r="W66" s="59"/>
      <c r="X66" s="59"/>
      <c r="Y66" s="59"/>
      <c r="Z66" s="59"/>
      <c r="AA66" s="52"/>
      <c r="AB66" s="52"/>
      <c r="AC66" s="52"/>
      <c r="AD66" s="52"/>
      <c r="AE66" s="52"/>
      <c r="AF66" s="52"/>
      <c r="AG66" s="52"/>
      <c r="AH66" s="52"/>
      <c r="AI66" s="52"/>
      <c r="AJ66" s="11"/>
      <c r="AK66" s="11"/>
      <c r="AL66" s="240"/>
      <c r="AM66" s="33"/>
      <c r="AN66" s="38"/>
    </row>
    <row r="67" spans="1:40" ht="15">
      <c r="A67" s="113" t="s">
        <v>83</v>
      </c>
      <c r="B67" s="61"/>
      <c r="C67" s="61"/>
      <c r="D67" s="61"/>
      <c r="E67" s="114"/>
      <c r="F67" s="114"/>
      <c r="G67" s="114"/>
      <c r="H67" s="115"/>
      <c r="I67" s="64"/>
      <c r="J67" s="65"/>
      <c r="K67" s="65"/>
      <c r="L67" s="65"/>
      <c r="M67" s="65"/>
      <c r="N67" s="65"/>
      <c r="O67" s="66"/>
      <c r="P67" s="65"/>
      <c r="Q67" s="65"/>
      <c r="R67" s="65"/>
      <c r="S67" s="65"/>
      <c r="T67" s="68"/>
      <c r="U67" s="64"/>
      <c r="V67" s="69"/>
      <c r="W67" s="69"/>
      <c r="X67" s="69"/>
      <c r="Y67" s="69"/>
      <c r="Z67" s="69"/>
      <c r="AA67" s="61"/>
      <c r="AB67" s="61"/>
      <c r="AC67" s="61"/>
      <c r="AD67" s="61"/>
      <c r="AE67" s="61"/>
      <c r="AF67" s="61"/>
      <c r="AG67" s="61"/>
      <c r="AH67" s="61"/>
      <c r="AI67" s="65"/>
      <c r="AJ67" s="34"/>
      <c r="AK67" s="34"/>
      <c r="AL67" s="275"/>
      <c r="AM67" s="33"/>
      <c r="AN67" s="38"/>
    </row>
    <row r="68" spans="1:40" ht="15.75">
      <c r="A68" s="116" t="s">
        <v>84</v>
      </c>
      <c r="B68" s="71">
        <v>81873</v>
      </c>
      <c r="C68" s="71">
        <v>25934</v>
      </c>
      <c r="D68" s="71">
        <v>297763</v>
      </c>
      <c r="E68" s="71">
        <v>406578</v>
      </c>
      <c r="F68" s="71">
        <v>1296991</v>
      </c>
      <c r="G68" s="71">
        <v>2363320</v>
      </c>
      <c r="H68" s="72">
        <v>608812</v>
      </c>
      <c r="I68" s="110" t="s">
        <v>93</v>
      </c>
      <c r="J68" s="73">
        <v>738</v>
      </c>
      <c r="K68" s="73">
        <v>414</v>
      </c>
      <c r="L68" s="73">
        <v>311</v>
      </c>
      <c r="M68" s="73">
        <v>2</v>
      </c>
      <c r="N68" s="73">
        <v>11</v>
      </c>
      <c r="O68" s="258" t="s">
        <v>93</v>
      </c>
      <c r="P68" s="73">
        <v>-16521</v>
      </c>
      <c r="Q68" s="73">
        <v>0</v>
      </c>
      <c r="R68" s="73">
        <v>-33881</v>
      </c>
      <c r="S68" s="73">
        <v>16657</v>
      </c>
      <c r="T68" s="74">
        <v>703</v>
      </c>
      <c r="U68" s="71" t="s">
        <v>94</v>
      </c>
      <c r="V68" s="73">
        <v>0</v>
      </c>
      <c r="W68" s="73">
        <v>0</v>
      </c>
      <c r="X68" s="73">
        <v>0</v>
      </c>
      <c r="Y68" s="73">
        <v>0</v>
      </c>
      <c r="Z68" s="73">
        <v>0</v>
      </c>
      <c r="AA68" s="71">
        <v>4</v>
      </c>
      <c r="AB68" s="71">
        <v>0</v>
      </c>
      <c r="AC68" s="71">
        <v>0</v>
      </c>
      <c r="AD68" s="71">
        <v>0</v>
      </c>
      <c r="AE68" s="71">
        <v>0</v>
      </c>
      <c r="AF68" s="71">
        <v>0</v>
      </c>
      <c r="AG68" s="71">
        <v>8</v>
      </c>
      <c r="AH68" s="71">
        <v>0</v>
      </c>
      <c r="AI68" s="73">
        <v>0</v>
      </c>
      <c r="AJ68" s="8">
        <v>0</v>
      </c>
      <c r="AK68" s="8">
        <v>0</v>
      </c>
      <c r="AL68" s="237">
        <v>0</v>
      </c>
      <c r="AM68" s="75"/>
      <c r="AN68" s="75"/>
    </row>
    <row r="69" spans="1:40" ht="15.75">
      <c r="A69" s="112" t="s">
        <v>95</v>
      </c>
      <c r="B69" s="18">
        <v>180025</v>
      </c>
      <c r="C69" s="18">
        <v>59104</v>
      </c>
      <c r="D69" s="18">
        <v>146196</v>
      </c>
      <c r="E69" s="18">
        <v>176148</v>
      </c>
      <c r="F69" s="18">
        <v>91017</v>
      </c>
      <c r="G69" s="18">
        <v>97098</v>
      </c>
      <c r="H69" s="77">
        <v>35462</v>
      </c>
      <c r="I69" s="169" t="s">
        <v>96</v>
      </c>
      <c r="J69" s="78">
        <v>15</v>
      </c>
      <c r="K69" s="78">
        <v>8</v>
      </c>
      <c r="L69" s="78">
        <v>4</v>
      </c>
      <c r="M69" s="78">
        <v>3</v>
      </c>
      <c r="N69" s="78">
        <v>0</v>
      </c>
      <c r="O69" s="170" t="s">
        <v>96</v>
      </c>
      <c r="P69" s="78">
        <v>-2552</v>
      </c>
      <c r="Q69" s="78">
        <v>0</v>
      </c>
      <c r="R69" s="78">
        <v>-3447</v>
      </c>
      <c r="S69" s="78">
        <v>785</v>
      </c>
      <c r="T69" s="79">
        <v>110</v>
      </c>
      <c r="U69" s="18" t="s">
        <v>94</v>
      </c>
      <c r="V69" s="78">
        <v>0</v>
      </c>
      <c r="W69" s="78">
        <v>0</v>
      </c>
      <c r="X69" s="78">
        <v>0</v>
      </c>
      <c r="Y69" s="78">
        <v>0</v>
      </c>
      <c r="Z69" s="78">
        <v>0</v>
      </c>
      <c r="AA69" s="18">
        <v>0</v>
      </c>
      <c r="AB69" s="18">
        <v>0</v>
      </c>
      <c r="AC69" s="18">
        <v>0</v>
      </c>
      <c r="AD69" s="18">
        <v>0</v>
      </c>
      <c r="AE69" s="18">
        <v>0</v>
      </c>
      <c r="AF69" s="18">
        <v>0</v>
      </c>
      <c r="AG69" s="18">
        <v>0</v>
      </c>
      <c r="AH69" s="18">
        <v>0</v>
      </c>
      <c r="AI69" s="78">
        <v>0</v>
      </c>
      <c r="AJ69" s="10">
        <v>0</v>
      </c>
      <c r="AK69" s="10">
        <v>0</v>
      </c>
      <c r="AL69" s="249">
        <v>0</v>
      </c>
      <c r="AM69" s="75"/>
      <c r="AN69" s="75"/>
    </row>
    <row r="70" spans="1:40" ht="15.75">
      <c r="A70" s="112" t="s">
        <v>90</v>
      </c>
      <c r="B70" s="18">
        <v>1537235</v>
      </c>
      <c r="C70" s="18">
        <v>2039428</v>
      </c>
      <c r="D70" s="18">
        <v>1918995</v>
      </c>
      <c r="E70" s="18">
        <v>1932347</v>
      </c>
      <c r="F70" s="18">
        <v>2313542</v>
      </c>
      <c r="G70" s="18">
        <v>2899287</v>
      </c>
      <c r="H70" s="77">
        <v>833017</v>
      </c>
      <c r="I70" s="169" t="s">
        <v>97</v>
      </c>
      <c r="J70" s="78">
        <v>-1055</v>
      </c>
      <c r="K70" s="78">
        <v>681</v>
      </c>
      <c r="L70" s="78">
        <v>14</v>
      </c>
      <c r="M70" s="78">
        <v>6</v>
      </c>
      <c r="N70" s="78">
        <v>-1756</v>
      </c>
      <c r="O70" s="170" t="s">
        <v>97</v>
      </c>
      <c r="P70" s="78">
        <v>-417</v>
      </c>
      <c r="Q70" s="78">
        <v>-319</v>
      </c>
      <c r="R70" s="78">
        <v>-2560</v>
      </c>
      <c r="S70" s="78">
        <v>1484</v>
      </c>
      <c r="T70" s="79">
        <v>978</v>
      </c>
      <c r="U70" s="18" t="s">
        <v>94</v>
      </c>
      <c r="V70" s="78">
        <v>-5</v>
      </c>
      <c r="W70" s="78">
        <v>0</v>
      </c>
      <c r="X70" s="78">
        <v>1</v>
      </c>
      <c r="Y70" s="78">
        <v>-6</v>
      </c>
      <c r="Z70" s="78">
        <v>0</v>
      </c>
      <c r="AA70" s="18">
        <v>0</v>
      </c>
      <c r="AB70" s="18">
        <v>0</v>
      </c>
      <c r="AC70" s="18">
        <v>0</v>
      </c>
      <c r="AD70" s="18">
        <v>0</v>
      </c>
      <c r="AE70" s="18">
        <v>0</v>
      </c>
      <c r="AF70" s="18">
        <v>0</v>
      </c>
      <c r="AG70" s="18">
        <v>0</v>
      </c>
      <c r="AH70" s="18">
        <v>0</v>
      </c>
      <c r="AI70" s="78">
        <v>0</v>
      </c>
      <c r="AJ70" s="10">
        <v>0</v>
      </c>
      <c r="AK70" s="10">
        <v>0</v>
      </c>
      <c r="AL70" s="249">
        <v>0</v>
      </c>
      <c r="AM70" s="75"/>
      <c r="AN70" s="75"/>
    </row>
    <row r="71" spans="1:40" ht="15">
      <c r="A71" s="76" t="s">
        <v>98</v>
      </c>
      <c r="B71" s="18">
        <v>0</v>
      </c>
      <c r="C71" s="18">
        <v>0</v>
      </c>
      <c r="D71" s="274">
        <v>-4</v>
      </c>
      <c r="E71" s="18">
        <v>0</v>
      </c>
      <c r="F71" s="18">
        <v>0</v>
      </c>
      <c r="G71" s="18">
        <v>0</v>
      </c>
      <c r="H71" s="77">
        <v>0</v>
      </c>
      <c r="I71" s="169" t="s">
        <v>18</v>
      </c>
      <c r="J71" s="78">
        <v>0</v>
      </c>
      <c r="K71" s="78">
        <v>0</v>
      </c>
      <c r="L71" s="78">
        <v>0</v>
      </c>
      <c r="M71" s="78">
        <v>0</v>
      </c>
      <c r="N71" s="78">
        <v>0</v>
      </c>
      <c r="O71" s="170" t="s">
        <v>18</v>
      </c>
      <c r="P71" s="78">
        <v>0</v>
      </c>
      <c r="Q71" s="78">
        <v>0</v>
      </c>
      <c r="R71" s="78">
        <v>0</v>
      </c>
      <c r="S71" s="78">
        <v>0</v>
      </c>
      <c r="T71" s="79">
        <v>0</v>
      </c>
      <c r="U71" s="18" t="s">
        <v>18</v>
      </c>
      <c r="V71" s="78">
        <v>0</v>
      </c>
      <c r="W71" s="78">
        <v>0</v>
      </c>
      <c r="X71" s="78">
        <v>0</v>
      </c>
      <c r="Y71" s="78">
        <v>0</v>
      </c>
      <c r="Z71" s="78">
        <v>0</v>
      </c>
      <c r="AA71" s="18">
        <v>0</v>
      </c>
      <c r="AB71" s="18">
        <v>0</v>
      </c>
      <c r="AC71" s="18">
        <v>0</v>
      </c>
      <c r="AD71" s="18">
        <v>0</v>
      </c>
      <c r="AE71" s="18">
        <v>0</v>
      </c>
      <c r="AF71" s="18">
        <v>0</v>
      </c>
      <c r="AG71" s="18">
        <v>0</v>
      </c>
      <c r="AH71" s="18">
        <v>0</v>
      </c>
      <c r="AI71" s="78">
        <v>0</v>
      </c>
      <c r="AJ71" s="10">
        <v>0</v>
      </c>
      <c r="AK71" s="10">
        <v>0</v>
      </c>
      <c r="AL71" s="249">
        <v>0</v>
      </c>
      <c r="AM71" s="33"/>
      <c r="AN71" s="38"/>
    </row>
    <row r="72" spans="1:40" ht="15">
      <c r="A72" s="81" t="s">
        <v>99</v>
      </c>
      <c r="B72" s="272"/>
      <c r="C72" s="272"/>
      <c r="D72" s="272"/>
      <c r="E72" s="272"/>
      <c r="F72" s="49"/>
      <c r="G72" s="272"/>
      <c r="H72" s="273"/>
      <c r="I72" s="51"/>
      <c r="J72" s="52"/>
      <c r="K72" s="52"/>
      <c r="L72" s="52"/>
      <c r="M72" s="52"/>
      <c r="N72" s="52"/>
      <c r="O72" s="53"/>
      <c r="P72" s="52"/>
      <c r="Q72" s="52"/>
      <c r="R72" s="52"/>
      <c r="S72" s="54"/>
      <c r="T72" s="55"/>
      <c r="U72" s="51"/>
      <c r="V72" s="59"/>
      <c r="W72" s="59"/>
      <c r="X72" s="59"/>
      <c r="Y72" s="59"/>
      <c r="Z72" s="59"/>
      <c r="AA72" s="272"/>
      <c r="AB72" s="272"/>
      <c r="AC72" s="272"/>
      <c r="AD72" s="272"/>
      <c r="AE72" s="272"/>
      <c r="AF72" s="272"/>
      <c r="AG72" s="272"/>
      <c r="AH72" s="272"/>
      <c r="AI72" s="254"/>
      <c r="AJ72" s="35"/>
      <c r="AK72" s="35"/>
      <c r="AL72" s="253"/>
      <c r="AM72" s="33"/>
      <c r="AN72" s="38"/>
    </row>
    <row r="73" spans="1:40" ht="15.75">
      <c r="A73" s="70" t="s">
        <v>100</v>
      </c>
      <c r="B73" s="71">
        <v>173117</v>
      </c>
      <c r="C73" s="71">
        <v>159314</v>
      </c>
      <c r="D73" s="71">
        <v>187318</v>
      </c>
      <c r="E73" s="71">
        <v>287664</v>
      </c>
      <c r="F73" s="71">
        <v>286559</v>
      </c>
      <c r="G73" s="71">
        <v>322440</v>
      </c>
      <c r="H73" s="72">
        <v>1027883</v>
      </c>
      <c r="I73" s="110" t="s">
        <v>101</v>
      </c>
      <c r="J73" s="73">
        <v>-520516</v>
      </c>
      <c r="K73" s="73">
        <v>-159973</v>
      </c>
      <c r="L73" s="73">
        <v>-164732</v>
      </c>
      <c r="M73" s="73">
        <v>-108245</v>
      </c>
      <c r="N73" s="73">
        <v>-87566</v>
      </c>
      <c r="O73" s="258" t="s">
        <v>101</v>
      </c>
      <c r="P73" s="73">
        <v>-103816</v>
      </c>
      <c r="Q73" s="73">
        <v>-144271</v>
      </c>
      <c r="R73" s="73">
        <v>-20764</v>
      </c>
      <c r="S73" s="73">
        <v>35366</v>
      </c>
      <c r="T73" s="74">
        <v>25853</v>
      </c>
      <c r="U73" s="71" t="s">
        <v>101</v>
      </c>
      <c r="V73" s="73">
        <v>-9754</v>
      </c>
      <c r="W73" s="73">
        <v>-6563</v>
      </c>
      <c r="X73" s="73">
        <v>-6829</v>
      </c>
      <c r="Y73" s="73">
        <v>-1595</v>
      </c>
      <c r="Z73" s="73">
        <v>5233</v>
      </c>
      <c r="AA73" s="71">
        <v>-14872</v>
      </c>
      <c r="AB73" s="71">
        <v>-14163</v>
      </c>
      <c r="AC73" s="71">
        <v>-23719</v>
      </c>
      <c r="AD73" s="71">
        <v>-21514</v>
      </c>
      <c r="AE73" s="71">
        <v>-16536</v>
      </c>
      <c r="AF73" s="71">
        <v>-13779</v>
      </c>
      <c r="AG73" s="71">
        <v>-10951</v>
      </c>
      <c r="AH73" s="71">
        <v>-11632</v>
      </c>
      <c r="AI73" s="73">
        <v>-14401</v>
      </c>
      <c r="AJ73" s="8">
        <v>-9285</v>
      </c>
      <c r="AK73" s="8">
        <v>4929</v>
      </c>
      <c r="AL73" s="237">
        <v>5489</v>
      </c>
      <c r="AM73" s="75"/>
      <c r="AN73" s="75"/>
    </row>
    <row r="74" spans="1:40" ht="15">
      <c r="A74" s="76" t="s">
        <v>35</v>
      </c>
      <c r="B74" s="18">
        <v>58</v>
      </c>
      <c r="C74" s="18">
        <v>1</v>
      </c>
      <c r="D74" s="18">
        <v>0</v>
      </c>
      <c r="E74" s="18">
        <v>0</v>
      </c>
      <c r="F74" s="18">
        <v>0</v>
      </c>
      <c r="G74" s="18">
        <v>0</v>
      </c>
      <c r="H74" s="77">
        <v>0</v>
      </c>
      <c r="I74" s="169" t="s">
        <v>101</v>
      </c>
      <c r="J74" s="78">
        <v>10</v>
      </c>
      <c r="K74" s="78">
        <v>0</v>
      </c>
      <c r="L74" s="78">
        <v>0</v>
      </c>
      <c r="M74" s="78">
        <v>10</v>
      </c>
      <c r="N74" s="78">
        <v>0</v>
      </c>
      <c r="O74" s="170" t="s">
        <v>101</v>
      </c>
      <c r="P74" s="78">
        <v>0</v>
      </c>
      <c r="Q74" s="78">
        <v>0</v>
      </c>
      <c r="R74" s="78">
        <v>0</v>
      </c>
      <c r="S74" s="78">
        <v>0</v>
      </c>
      <c r="T74" s="79">
        <v>0</v>
      </c>
      <c r="U74" s="18" t="s">
        <v>101</v>
      </c>
      <c r="V74" s="78">
        <v>0</v>
      </c>
      <c r="W74" s="78">
        <v>0</v>
      </c>
      <c r="X74" s="78">
        <v>0</v>
      </c>
      <c r="Y74" s="78">
        <v>0</v>
      </c>
      <c r="Z74" s="78">
        <v>0</v>
      </c>
      <c r="AA74" s="18">
        <v>0</v>
      </c>
      <c r="AB74" s="18">
        <v>0</v>
      </c>
      <c r="AC74" s="18">
        <v>0</v>
      </c>
      <c r="AD74" s="18">
        <v>0</v>
      </c>
      <c r="AE74" s="18">
        <v>0</v>
      </c>
      <c r="AF74" s="18">
        <v>0</v>
      </c>
      <c r="AG74" s="18">
        <v>0</v>
      </c>
      <c r="AH74" s="18">
        <v>0</v>
      </c>
      <c r="AI74" s="78">
        <v>0</v>
      </c>
      <c r="AJ74" s="10">
        <v>0</v>
      </c>
      <c r="AK74" s="10">
        <v>0</v>
      </c>
      <c r="AL74" s="249">
        <v>0</v>
      </c>
      <c r="AM74" s="33"/>
      <c r="AN74" s="38"/>
    </row>
    <row r="75" spans="1:40" ht="15.75">
      <c r="A75" s="90" t="s">
        <v>102</v>
      </c>
      <c r="B75" s="18">
        <v>649900</v>
      </c>
      <c r="C75" s="18">
        <v>667647</v>
      </c>
      <c r="D75" s="18">
        <v>620044</v>
      </c>
      <c r="E75" s="18">
        <v>509944</v>
      </c>
      <c r="F75" s="18">
        <v>453361</v>
      </c>
      <c r="G75" s="18">
        <v>503696</v>
      </c>
      <c r="H75" s="77">
        <v>-98244</v>
      </c>
      <c r="I75" s="169" t="s">
        <v>103</v>
      </c>
      <c r="J75" s="78">
        <v>451933</v>
      </c>
      <c r="K75" s="78">
        <v>107299</v>
      </c>
      <c r="L75" s="78">
        <v>118138</v>
      </c>
      <c r="M75" s="78">
        <v>112591</v>
      </c>
      <c r="N75" s="78">
        <v>113905</v>
      </c>
      <c r="O75" s="170" t="s">
        <v>103</v>
      </c>
      <c r="P75" s="78">
        <v>450686</v>
      </c>
      <c r="Q75" s="78">
        <v>113380</v>
      </c>
      <c r="R75" s="78">
        <v>109393</v>
      </c>
      <c r="S75" s="78">
        <v>113647</v>
      </c>
      <c r="T75" s="79">
        <v>114266</v>
      </c>
      <c r="U75" s="18" t="s">
        <v>103</v>
      </c>
      <c r="V75" s="78">
        <v>416865</v>
      </c>
      <c r="W75" s="78">
        <v>103815</v>
      </c>
      <c r="X75" s="78">
        <v>102595</v>
      </c>
      <c r="Y75" s="78">
        <v>110083</v>
      </c>
      <c r="Z75" s="78">
        <v>100372</v>
      </c>
      <c r="AA75" s="18">
        <v>389570</v>
      </c>
      <c r="AB75" s="18">
        <v>388722</v>
      </c>
      <c r="AC75" s="18">
        <v>385759</v>
      </c>
      <c r="AD75" s="18">
        <v>393963</v>
      </c>
      <c r="AE75" s="18">
        <v>379617</v>
      </c>
      <c r="AF75" s="18">
        <v>378294</v>
      </c>
      <c r="AG75" s="18">
        <v>414939</v>
      </c>
      <c r="AH75" s="18">
        <v>427567</v>
      </c>
      <c r="AI75" s="78">
        <v>421158</v>
      </c>
      <c r="AJ75" s="10">
        <v>433710</v>
      </c>
      <c r="AK75" s="10">
        <v>481855</v>
      </c>
      <c r="AL75" s="249">
        <v>182434</v>
      </c>
      <c r="AM75" s="75"/>
      <c r="AN75" s="75"/>
    </row>
    <row r="76" spans="1:40" ht="15">
      <c r="A76" s="76" t="s">
        <v>35</v>
      </c>
      <c r="B76" s="18">
        <v>0</v>
      </c>
      <c r="C76" s="18">
        <v>0</v>
      </c>
      <c r="D76" s="18">
        <v>0</v>
      </c>
      <c r="E76" s="18">
        <v>0</v>
      </c>
      <c r="F76" s="18">
        <v>0</v>
      </c>
      <c r="G76" s="18">
        <v>0</v>
      </c>
      <c r="H76" s="77">
        <v>0</v>
      </c>
      <c r="I76" s="169" t="s">
        <v>104</v>
      </c>
      <c r="J76" s="78">
        <v>-319</v>
      </c>
      <c r="K76" s="78">
        <v>-322</v>
      </c>
      <c r="L76" s="78">
        <v>3</v>
      </c>
      <c r="M76" s="78">
        <v>0</v>
      </c>
      <c r="N76" s="78">
        <v>0</v>
      </c>
      <c r="O76" s="170" t="s">
        <v>104</v>
      </c>
      <c r="P76" s="78">
        <v>-3</v>
      </c>
      <c r="Q76" s="78">
        <v>-3</v>
      </c>
      <c r="R76" s="78">
        <v>0</v>
      </c>
      <c r="S76" s="78">
        <v>0</v>
      </c>
      <c r="T76" s="79">
        <v>0</v>
      </c>
      <c r="U76" s="18" t="s">
        <v>104</v>
      </c>
      <c r="V76" s="78">
        <v>0</v>
      </c>
      <c r="W76" s="78">
        <v>0</v>
      </c>
      <c r="X76" s="78">
        <v>0</v>
      </c>
      <c r="Y76" s="78">
        <v>0</v>
      </c>
      <c r="Z76" s="78">
        <v>0</v>
      </c>
      <c r="AA76" s="18">
        <v>0</v>
      </c>
      <c r="AB76" s="18">
        <v>0</v>
      </c>
      <c r="AC76" s="18">
        <v>0</v>
      </c>
      <c r="AD76" s="18">
        <v>0</v>
      </c>
      <c r="AE76" s="18">
        <v>0</v>
      </c>
      <c r="AF76" s="18">
        <v>0</v>
      </c>
      <c r="AG76" s="18">
        <v>0</v>
      </c>
      <c r="AH76" s="18">
        <v>0</v>
      </c>
      <c r="AI76" s="78">
        <v>0</v>
      </c>
      <c r="AJ76" s="10">
        <v>0</v>
      </c>
      <c r="AK76" s="10">
        <v>0</v>
      </c>
      <c r="AL76" s="249">
        <v>0</v>
      </c>
      <c r="AM76" s="33"/>
      <c r="AN76" s="38"/>
    </row>
    <row r="77" spans="1:40" s="329" customFormat="1" ht="15.75">
      <c r="A77" s="395" t="s">
        <v>105</v>
      </c>
      <c r="B77" s="396">
        <v>77726</v>
      </c>
      <c r="C77" s="396">
        <v>79591</v>
      </c>
      <c r="D77" s="396">
        <v>90331</v>
      </c>
      <c r="E77" s="396">
        <v>62857</v>
      </c>
      <c r="F77" s="396">
        <v>72128</v>
      </c>
      <c r="G77" s="396">
        <v>62085</v>
      </c>
      <c r="H77" s="397">
        <v>52802</v>
      </c>
      <c r="I77" s="398" t="s">
        <v>66</v>
      </c>
      <c r="J77" s="399">
        <v>1064457</v>
      </c>
      <c r="K77" s="399">
        <v>285948</v>
      </c>
      <c r="L77" s="399">
        <v>280331</v>
      </c>
      <c r="M77" s="399">
        <v>257951</v>
      </c>
      <c r="N77" s="399">
        <v>240227</v>
      </c>
      <c r="O77" s="400" t="s">
        <v>66</v>
      </c>
      <c r="P77" s="399">
        <v>992408</v>
      </c>
      <c r="Q77" s="399">
        <v>264724</v>
      </c>
      <c r="R77" s="399">
        <v>262453</v>
      </c>
      <c r="S77" s="399">
        <v>237420</v>
      </c>
      <c r="T77" s="401">
        <v>227811</v>
      </c>
      <c r="U77" s="396" t="s">
        <v>66</v>
      </c>
      <c r="V77" s="399">
        <v>998561</v>
      </c>
      <c r="W77" s="399">
        <v>269147</v>
      </c>
      <c r="X77" s="399">
        <v>262371</v>
      </c>
      <c r="Y77" s="399">
        <v>244544</v>
      </c>
      <c r="Z77" s="399">
        <v>222499</v>
      </c>
      <c r="AA77" s="396">
        <v>801980</v>
      </c>
      <c r="AB77" s="396">
        <v>800312</v>
      </c>
      <c r="AC77" s="396">
        <v>731606</v>
      </c>
      <c r="AD77" s="396">
        <v>736296</v>
      </c>
      <c r="AE77" s="396">
        <v>856487</v>
      </c>
      <c r="AF77" s="396">
        <v>875522</v>
      </c>
      <c r="AG77" s="396">
        <v>868600</v>
      </c>
      <c r="AH77" s="396">
        <v>883566</v>
      </c>
      <c r="AI77" s="399">
        <v>959287</v>
      </c>
      <c r="AJ77" s="402">
        <v>1063352</v>
      </c>
      <c r="AK77" s="402">
        <v>1036243</v>
      </c>
      <c r="AL77" s="403">
        <v>725814</v>
      </c>
      <c r="AM77" s="341"/>
      <c r="AN77" s="341"/>
    </row>
    <row r="78" spans="1:40" ht="15">
      <c r="A78" s="117" t="s">
        <v>106</v>
      </c>
      <c r="B78" s="262"/>
      <c r="C78" s="262"/>
      <c r="D78" s="262"/>
      <c r="E78" s="262" t="s">
        <v>107</v>
      </c>
      <c r="F78" s="262"/>
      <c r="G78" s="262"/>
      <c r="H78" s="271"/>
      <c r="I78" s="51"/>
      <c r="J78" s="59"/>
      <c r="K78" s="59"/>
      <c r="L78" s="59"/>
      <c r="M78" s="59"/>
      <c r="N78" s="59"/>
      <c r="O78" s="118"/>
      <c r="P78" s="52"/>
      <c r="Q78" s="59"/>
      <c r="R78" s="59"/>
      <c r="S78" s="54"/>
      <c r="T78" s="55"/>
      <c r="U78" s="51"/>
      <c r="V78" s="59"/>
      <c r="W78" s="59"/>
      <c r="X78" s="59"/>
      <c r="Y78" s="59"/>
      <c r="Z78" s="59"/>
      <c r="AA78" s="262"/>
      <c r="AB78" s="262"/>
      <c r="AC78" s="262"/>
      <c r="AD78" s="262"/>
      <c r="AE78" s="262"/>
      <c r="AF78" s="262"/>
      <c r="AG78" s="262"/>
      <c r="AH78" s="262"/>
      <c r="AI78" s="262"/>
      <c r="AJ78" s="36"/>
      <c r="AK78" s="36"/>
      <c r="AL78" s="261"/>
      <c r="AM78" s="33"/>
      <c r="AN78" s="38"/>
    </row>
    <row r="79" spans="1:40" ht="15">
      <c r="A79" s="60" t="s">
        <v>108</v>
      </c>
      <c r="B79" s="269"/>
      <c r="C79" s="269"/>
      <c r="D79" s="269"/>
      <c r="E79" s="269"/>
      <c r="F79" s="269"/>
      <c r="G79" s="269"/>
      <c r="H79" s="270"/>
      <c r="I79" s="64"/>
      <c r="J79" s="69"/>
      <c r="K79" s="69"/>
      <c r="L79" s="69"/>
      <c r="M79" s="69"/>
      <c r="N79" s="69"/>
      <c r="O79" s="119"/>
      <c r="P79" s="65"/>
      <c r="Q79" s="69"/>
      <c r="R79" s="69"/>
      <c r="S79" s="67"/>
      <c r="T79" s="120"/>
      <c r="U79" s="64"/>
      <c r="V79" s="69"/>
      <c r="W79" s="69"/>
      <c r="X79" s="69"/>
      <c r="Y79" s="69"/>
      <c r="Z79" s="69"/>
      <c r="AA79" s="269"/>
      <c r="AB79" s="269"/>
      <c r="AC79" s="269"/>
      <c r="AD79" s="269"/>
      <c r="AE79" s="269"/>
      <c r="AF79" s="269"/>
      <c r="AG79" s="269"/>
      <c r="AH79" s="269"/>
      <c r="AI79" s="269"/>
      <c r="AJ79" s="37"/>
      <c r="AK79" s="37"/>
      <c r="AL79" s="268"/>
      <c r="AM79" s="33"/>
      <c r="AN79" s="38"/>
    </row>
    <row r="80" spans="1:40" ht="15.75">
      <c r="A80" s="70" t="s">
        <v>109</v>
      </c>
      <c r="B80" s="71">
        <v>190133</v>
      </c>
      <c r="C80" s="71">
        <v>197478</v>
      </c>
      <c r="D80" s="71">
        <v>183531</v>
      </c>
      <c r="E80" s="71">
        <v>155966</v>
      </c>
      <c r="F80" s="73">
        <v>134588</v>
      </c>
      <c r="G80" s="73">
        <v>125536</v>
      </c>
      <c r="H80" s="74">
        <v>85816</v>
      </c>
      <c r="I80" s="110" t="s">
        <v>110</v>
      </c>
      <c r="J80" s="73">
        <v>54235</v>
      </c>
      <c r="K80" s="73">
        <v>17495</v>
      </c>
      <c r="L80" s="73">
        <v>12230</v>
      </c>
      <c r="M80" s="73">
        <v>12798</v>
      </c>
      <c r="N80" s="73">
        <v>11712</v>
      </c>
      <c r="O80" s="258" t="s">
        <v>110</v>
      </c>
      <c r="P80" s="73">
        <v>38297</v>
      </c>
      <c r="Q80" s="73">
        <v>12338</v>
      </c>
      <c r="R80" s="73">
        <v>9261</v>
      </c>
      <c r="S80" s="73">
        <v>8796</v>
      </c>
      <c r="T80" s="74">
        <v>7902</v>
      </c>
      <c r="U80" s="71" t="s">
        <v>110</v>
      </c>
      <c r="V80" s="73">
        <v>24994</v>
      </c>
      <c r="W80" s="73">
        <v>7912</v>
      </c>
      <c r="X80" s="73">
        <v>6642</v>
      </c>
      <c r="Y80" s="73">
        <v>6405</v>
      </c>
      <c r="Z80" s="73">
        <v>4035</v>
      </c>
      <c r="AA80" s="71">
        <v>15508</v>
      </c>
      <c r="AB80" s="71">
        <v>14277</v>
      </c>
      <c r="AC80" s="71">
        <v>10429</v>
      </c>
      <c r="AD80" s="71">
        <v>9152</v>
      </c>
      <c r="AE80" s="71">
        <v>7472</v>
      </c>
      <c r="AF80" s="71">
        <v>6108</v>
      </c>
      <c r="AG80" s="71">
        <v>2499</v>
      </c>
      <c r="AH80" s="71">
        <v>1523</v>
      </c>
      <c r="AI80" s="73">
        <v>8522</v>
      </c>
      <c r="AJ80" s="8">
        <v>1030</v>
      </c>
      <c r="AK80" s="8">
        <v>-107</v>
      </c>
      <c r="AL80" s="210" t="s">
        <v>254</v>
      </c>
      <c r="AM80" s="75"/>
      <c r="AN80" s="75"/>
    </row>
    <row r="81" spans="1:40" ht="15.75">
      <c r="A81" s="76" t="s">
        <v>111</v>
      </c>
      <c r="B81" s="18">
        <v>162442</v>
      </c>
      <c r="C81" s="18">
        <v>115291</v>
      </c>
      <c r="D81" s="18">
        <v>135189</v>
      </c>
      <c r="E81" s="18">
        <v>149366</v>
      </c>
      <c r="F81" s="18">
        <v>147646</v>
      </c>
      <c r="G81" s="18">
        <v>194585</v>
      </c>
      <c r="H81" s="77">
        <v>261097</v>
      </c>
      <c r="I81" s="102" t="s">
        <v>112</v>
      </c>
      <c r="J81" s="78">
        <v>275638</v>
      </c>
      <c r="K81" s="78">
        <v>63969</v>
      </c>
      <c r="L81" s="78">
        <v>70037</v>
      </c>
      <c r="M81" s="78">
        <v>73359</v>
      </c>
      <c r="N81" s="78">
        <v>68273</v>
      </c>
      <c r="O81" s="170" t="s">
        <v>112</v>
      </c>
      <c r="P81" s="78">
        <v>299701</v>
      </c>
      <c r="Q81" s="78">
        <v>69840</v>
      </c>
      <c r="R81" s="78">
        <v>77823</v>
      </c>
      <c r="S81" s="78">
        <v>78373</v>
      </c>
      <c r="T81" s="79">
        <v>73665</v>
      </c>
      <c r="U81" s="18" t="s">
        <v>112</v>
      </c>
      <c r="V81" s="78">
        <v>293338</v>
      </c>
      <c r="W81" s="78">
        <v>68000</v>
      </c>
      <c r="X81" s="78">
        <v>71690</v>
      </c>
      <c r="Y81" s="78">
        <v>80529</v>
      </c>
      <c r="Z81" s="78">
        <v>73119</v>
      </c>
      <c r="AA81" s="18">
        <v>291537</v>
      </c>
      <c r="AB81" s="18">
        <v>286621</v>
      </c>
      <c r="AC81" s="18">
        <v>288493</v>
      </c>
      <c r="AD81" s="18">
        <v>272080</v>
      </c>
      <c r="AE81" s="18">
        <v>282717</v>
      </c>
      <c r="AF81" s="18">
        <v>290828</v>
      </c>
      <c r="AG81" s="18">
        <v>268062</v>
      </c>
      <c r="AH81" s="18">
        <v>224992</v>
      </c>
      <c r="AI81" s="78">
        <v>215572</v>
      </c>
      <c r="AJ81" s="10">
        <v>189326</v>
      </c>
      <c r="AK81" s="10">
        <v>114478</v>
      </c>
      <c r="AL81" s="249">
        <v>131213</v>
      </c>
      <c r="AM81" s="75"/>
      <c r="AN81" s="75"/>
    </row>
    <row r="82" spans="1:40" ht="15">
      <c r="A82" s="81" t="s">
        <v>113</v>
      </c>
      <c r="B82" s="49"/>
      <c r="C82" s="49"/>
      <c r="D82" s="49"/>
      <c r="E82" s="49"/>
      <c r="F82" s="52"/>
      <c r="G82" s="52"/>
      <c r="H82" s="84"/>
      <c r="I82" s="51"/>
      <c r="J82" s="52"/>
      <c r="K82" s="52"/>
      <c r="L82" s="52"/>
      <c r="M82" s="52"/>
      <c r="N82" s="52"/>
      <c r="O82" s="53"/>
      <c r="P82" s="52"/>
      <c r="Q82" s="52"/>
      <c r="R82" s="52"/>
      <c r="S82" s="54"/>
      <c r="T82" s="55"/>
      <c r="U82" s="51"/>
      <c r="V82" s="59"/>
      <c r="W82" s="59"/>
      <c r="X82" s="59"/>
      <c r="Y82" s="59"/>
      <c r="Z82" s="59"/>
      <c r="AA82" s="49"/>
      <c r="AB82" s="49"/>
      <c r="AC82" s="49"/>
      <c r="AD82" s="49"/>
      <c r="AE82" s="49"/>
      <c r="AF82" s="49"/>
      <c r="AG82" s="49"/>
      <c r="AH82" s="49"/>
      <c r="AI82" s="52"/>
      <c r="AJ82" s="11"/>
      <c r="AK82" s="11"/>
      <c r="AL82" s="240"/>
      <c r="AM82" s="33"/>
      <c r="AN82" s="38"/>
    </row>
    <row r="83" spans="1:40" ht="15.75">
      <c r="A83" s="70" t="s">
        <v>109</v>
      </c>
      <c r="B83" s="71">
        <v>78397</v>
      </c>
      <c r="C83" s="71">
        <v>79842</v>
      </c>
      <c r="D83" s="71">
        <v>90122</v>
      </c>
      <c r="E83" s="71">
        <v>103502</v>
      </c>
      <c r="F83" s="73">
        <v>109537</v>
      </c>
      <c r="G83" s="73">
        <v>120012</v>
      </c>
      <c r="H83" s="74">
        <v>134071</v>
      </c>
      <c r="I83" s="110" t="s">
        <v>110</v>
      </c>
      <c r="J83" s="73">
        <v>136097</v>
      </c>
      <c r="K83" s="73">
        <v>34425</v>
      </c>
      <c r="L83" s="73">
        <v>32411</v>
      </c>
      <c r="M83" s="73">
        <v>40571</v>
      </c>
      <c r="N83" s="73">
        <v>28690</v>
      </c>
      <c r="O83" s="258" t="s">
        <v>110</v>
      </c>
      <c r="P83" s="73">
        <v>159641</v>
      </c>
      <c r="Q83" s="73">
        <v>39132</v>
      </c>
      <c r="R83" s="73">
        <v>45304</v>
      </c>
      <c r="S83" s="73">
        <v>36689</v>
      </c>
      <c r="T83" s="74">
        <v>38516</v>
      </c>
      <c r="U83" s="71" t="s">
        <v>110</v>
      </c>
      <c r="V83" s="73">
        <v>159069</v>
      </c>
      <c r="W83" s="73">
        <v>42893</v>
      </c>
      <c r="X83" s="73">
        <v>38306</v>
      </c>
      <c r="Y83" s="73">
        <v>37985</v>
      </c>
      <c r="Z83" s="73">
        <v>39885</v>
      </c>
      <c r="AA83" s="71">
        <v>133703</v>
      </c>
      <c r="AB83" s="71">
        <v>129515</v>
      </c>
      <c r="AC83" s="71">
        <v>117961</v>
      </c>
      <c r="AD83" s="71">
        <v>91491</v>
      </c>
      <c r="AE83" s="71">
        <v>94476</v>
      </c>
      <c r="AF83" s="71">
        <v>98285</v>
      </c>
      <c r="AG83" s="71">
        <v>82016</v>
      </c>
      <c r="AH83" s="71">
        <v>74608</v>
      </c>
      <c r="AI83" s="73">
        <v>95521</v>
      </c>
      <c r="AJ83" s="8">
        <v>102421</v>
      </c>
      <c r="AK83" s="8">
        <v>54952</v>
      </c>
      <c r="AL83" s="237">
        <v>64242</v>
      </c>
      <c r="AM83" s="75"/>
      <c r="AN83" s="75"/>
    </row>
    <row r="84" spans="1:40" ht="15.75">
      <c r="A84" s="76" t="s">
        <v>114</v>
      </c>
      <c r="B84" s="18">
        <v>138019</v>
      </c>
      <c r="C84" s="18">
        <v>132526</v>
      </c>
      <c r="D84" s="18">
        <v>140004</v>
      </c>
      <c r="E84" s="18">
        <v>139634</v>
      </c>
      <c r="F84" s="18">
        <v>125760</v>
      </c>
      <c r="G84" s="18">
        <v>127877</v>
      </c>
      <c r="H84" s="77">
        <v>131451</v>
      </c>
      <c r="I84" s="169" t="s">
        <v>115</v>
      </c>
      <c r="J84" s="78">
        <v>141911</v>
      </c>
      <c r="K84" s="78">
        <v>32694</v>
      </c>
      <c r="L84" s="78">
        <v>36155</v>
      </c>
      <c r="M84" s="78">
        <v>37591</v>
      </c>
      <c r="N84" s="78">
        <v>35471</v>
      </c>
      <c r="O84" s="170" t="s">
        <v>115</v>
      </c>
      <c r="P84" s="78">
        <v>153755</v>
      </c>
      <c r="Q84" s="78">
        <v>34597</v>
      </c>
      <c r="R84" s="78">
        <v>40920</v>
      </c>
      <c r="S84" s="78">
        <v>37340</v>
      </c>
      <c r="T84" s="79">
        <v>40898</v>
      </c>
      <c r="U84" s="18" t="s">
        <v>115</v>
      </c>
      <c r="V84" s="78">
        <v>167189</v>
      </c>
      <c r="W84" s="78">
        <v>39430</v>
      </c>
      <c r="X84" s="78">
        <v>39759</v>
      </c>
      <c r="Y84" s="78">
        <v>43633</v>
      </c>
      <c r="Z84" s="78">
        <v>44367</v>
      </c>
      <c r="AA84" s="18">
        <v>190390</v>
      </c>
      <c r="AB84" s="18">
        <v>179655</v>
      </c>
      <c r="AC84" s="18">
        <v>206795</v>
      </c>
      <c r="AD84" s="18">
        <v>215892</v>
      </c>
      <c r="AE84" s="18">
        <v>185996</v>
      </c>
      <c r="AF84" s="18">
        <v>179184</v>
      </c>
      <c r="AG84" s="18">
        <v>188374</v>
      </c>
      <c r="AH84" s="18">
        <v>133820</v>
      </c>
      <c r="AI84" s="78">
        <v>112110</v>
      </c>
      <c r="AJ84" s="10">
        <v>89352</v>
      </c>
      <c r="AK84" s="10">
        <v>50970</v>
      </c>
      <c r="AL84" s="249">
        <v>56211</v>
      </c>
      <c r="AM84" s="75"/>
      <c r="AN84" s="75"/>
    </row>
    <row r="85" spans="1:40" ht="15.75">
      <c r="A85" s="121" t="s">
        <v>116</v>
      </c>
      <c r="B85" s="18">
        <v>169046</v>
      </c>
      <c r="C85" s="18">
        <v>163528</v>
      </c>
      <c r="D85" s="18">
        <v>152349</v>
      </c>
      <c r="E85" s="18">
        <v>161764</v>
      </c>
      <c r="F85" s="18">
        <v>179009</v>
      </c>
      <c r="G85" s="18">
        <v>171471</v>
      </c>
      <c r="H85" s="77">
        <v>196426</v>
      </c>
      <c r="I85" s="169" t="s">
        <v>117</v>
      </c>
      <c r="J85" s="78">
        <v>254752</v>
      </c>
      <c r="K85" s="78">
        <v>66480</v>
      </c>
      <c r="L85" s="78">
        <v>50208</v>
      </c>
      <c r="M85" s="78">
        <v>59108</v>
      </c>
      <c r="N85" s="78">
        <v>78956</v>
      </c>
      <c r="O85" s="170" t="s">
        <v>117</v>
      </c>
      <c r="P85" s="78">
        <v>336671</v>
      </c>
      <c r="Q85" s="78">
        <v>101373</v>
      </c>
      <c r="R85" s="78">
        <v>56238</v>
      </c>
      <c r="S85" s="78">
        <v>56809</v>
      </c>
      <c r="T85" s="79">
        <v>122251</v>
      </c>
      <c r="U85" s="18" t="s">
        <v>117</v>
      </c>
      <c r="V85" s="78">
        <v>311784</v>
      </c>
      <c r="W85" s="78">
        <v>79076</v>
      </c>
      <c r="X85" s="78">
        <v>46721</v>
      </c>
      <c r="Y85" s="78">
        <v>53647</v>
      </c>
      <c r="Z85" s="78">
        <v>132340</v>
      </c>
      <c r="AA85" s="18">
        <v>289593</v>
      </c>
      <c r="AB85" s="18">
        <v>328775</v>
      </c>
      <c r="AC85" s="18">
        <v>358555</v>
      </c>
      <c r="AD85" s="18">
        <v>292053</v>
      </c>
      <c r="AE85" s="18">
        <v>313262</v>
      </c>
      <c r="AF85" s="18">
        <v>317673</v>
      </c>
      <c r="AG85" s="18">
        <v>338923</v>
      </c>
      <c r="AH85" s="18">
        <v>309630</v>
      </c>
      <c r="AI85" s="78">
        <v>330841</v>
      </c>
      <c r="AJ85" s="10">
        <v>309760</v>
      </c>
      <c r="AK85" s="10">
        <v>318603</v>
      </c>
      <c r="AL85" s="249">
        <v>319419</v>
      </c>
      <c r="AM85" s="75"/>
      <c r="AN85" s="75"/>
    </row>
    <row r="86" spans="1:40" ht="15.75">
      <c r="A86" s="121" t="s">
        <v>118</v>
      </c>
      <c r="B86" s="18">
        <v>97548</v>
      </c>
      <c r="C86" s="18">
        <v>100539</v>
      </c>
      <c r="D86" s="18">
        <v>100642</v>
      </c>
      <c r="E86" s="18">
        <v>97901</v>
      </c>
      <c r="F86" s="78">
        <v>97986</v>
      </c>
      <c r="G86" s="18">
        <v>103339</v>
      </c>
      <c r="H86" s="79">
        <v>101563</v>
      </c>
      <c r="I86" s="169" t="s">
        <v>119</v>
      </c>
      <c r="J86" s="78">
        <v>79127</v>
      </c>
      <c r="K86" s="78">
        <v>16860</v>
      </c>
      <c r="L86" s="78">
        <v>21923</v>
      </c>
      <c r="M86" s="78">
        <v>24029</v>
      </c>
      <c r="N86" s="78">
        <v>16315</v>
      </c>
      <c r="O86" s="170" t="s">
        <v>119</v>
      </c>
      <c r="P86" s="78">
        <v>84855</v>
      </c>
      <c r="Q86" s="78">
        <v>16880</v>
      </c>
      <c r="R86" s="78">
        <v>23391</v>
      </c>
      <c r="S86" s="78">
        <v>24507</v>
      </c>
      <c r="T86" s="79">
        <v>20077</v>
      </c>
      <c r="U86" s="18" t="s">
        <v>119</v>
      </c>
      <c r="V86" s="78">
        <v>77327</v>
      </c>
      <c r="W86" s="78">
        <v>16197</v>
      </c>
      <c r="X86" s="78">
        <v>23318</v>
      </c>
      <c r="Y86" s="78">
        <v>23059</v>
      </c>
      <c r="Z86" s="78">
        <v>14753</v>
      </c>
      <c r="AA86" s="18">
        <v>83044</v>
      </c>
      <c r="AB86" s="18">
        <v>83916</v>
      </c>
      <c r="AC86" s="18">
        <v>93063</v>
      </c>
      <c r="AD86" s="18">
        <v>95303</v>
      </c>
      <c r="AE86" s="18">
        <v>94628</v>
      </c>
      <c r="AF86" s="18">
        <v>95244</v>
      </c>
      <c r="AG86" s="18">
        <v>106387</v>
      </c>
      <c r="AH86" s="18">
        <v>103527</v>
      </c>
      <c r="AI86" s="78">
        <v>101933</v>
      </c>
      <c r="AJ86" s="10">
        <v>103402</v>
      </c>
      <c r="AK86" s="10">
        <v>114484</v>
      </c>
      <c r="AL86" s="249">
        <v>111183</v>
      </c>
      <c r="AM86" s="75"/>
      <c r="AN86" s="75"/>
    </row>
    <row r="87" spans="1:40" ht="15.75">
      <c r="A87" s="121" t="s">
        <v>120</v>
      </c>
      <c r="B87" s="18">
        <v>0</v>
      </c>
      <c r="C87" s="18">
        <v>0</v>
      </c>
      <c r="D87" s="18">
        <v>0</v>
      </c>
      <c r="E87" s="18">
        <v>0</v>
      </c>
      <c r="F87" s="18">
        <v>0</v>
      </c>
      <c r="G87" s="18">
        <v>0</v>
      </c>
      <c r="H87" s="77">
        <v>617</v>
      </c>
      <c r="I87" s="169" t="s">
        <v>121</v>
      </c>
      <c r="J87" s="78">
        <v>1294</v>
      </c>
      <c r="K87" s="78">
        <v>86</v>
      </c>
      <c r="L87" s="78">
        <v>519</v>
      </c>
      <c r="M87" s="78">
        <v>442</v>
      </c>
      <c r="N87" s="78">
        <v>247</v>
      </c>
      <c r="O87" s="95" t="s">
        <v>122</v>
      </c>
      <c r="P87" s="78">
        <v>1342</v>
      </c>
      <c r="Q87" s="78">
        <v>217</v>
      </c>
      <c r="R87" s="78">
        <v>420</v>
      </c>
      <c r="S87" s="78">
        <v>414</v>
      </c>
      <c r="T87" s="79">
        <v>291</v>
      </c>
      <c r="U87" s="18" t="s">
        <v>122</v>
      </c>
      <c r="V87" s="78">
        <v>1297</v>
      </c>
      <c r="W87" s="78">
        <v>262</v>
      </c>
      <c r="X87" s="78">
        <v>349</v>
      </c>
      <c r="Y87" s="78">
        <v>423</v>
      </c>
      <c r="Z87" s="78">
        <v>263</v>
      </c>
      <c r="AA87" s="18">
        <v>1205</v>
      </c>
      <c r="AB87" s="18">
        <v>693</v>
      </c>
      <c r="AC87" s="18">
        <v>1552</v>
      </c>
      <c r="AD87" s="18">
        <v>1711</v>
      </c>
      <c r="AE87" s="18">
        <v>1432</v>
      </c>
      <c r="AF87" s="18">
        <v>1511</v>
      </c>
      <c r="AG87" s="18">
        <v>1410</v>
      </c>
      <c r="AH87" s="18">
        <v>1788</v>
      </c>
      <c r="AI87" s="78">
        <v>2040</v>
      </c>
      <c r="AJ87" s="10">
        <v>1671</v>
      </c>
      <c r="AK87" s="10">
        <v>1423</v>
      </c>
      <c r="AL87" s="249">
        <v>1238</v>
      </c>
      <c r="AM87" s="75"/>
      <c r="AN87" s="75"/>
    </row>
    <row r="88" spans="1:40" ht="15.75">
      <c r="A88" s="121" t="s">
        <v>123</v>
      </c>
      <c r="B88" s="18">
        <v>1922</v>
      </c>
      <c r="C88" s="18">
        <v>2022</v>
      </c>
      <c r="D88" s="18">
        <v>2477</v>
      </c>
      <c r="E88" s="18">
        <v>2725</v>
      </c>
      <c r="F88" s="78">
        <v>2585</v>
      </c>
      <c r="G88" s="78">
        <v>3240</v>
      </c>
      <c r="H88" s="79">
        <v>2358</v>
      </c>
      <c r="I88" s="169" t="s">
        <v>124</v>
      </c>
      <c r="J88" s="78">
        <v>2719</v>
      </c>
      <c r="K88" s="78">
        <v>518</v>
      </c>
      <c r="L88" s="78">
        <v>828</v>
      </c>
      <c r="M88" s="78">
        <v>917</v>
      </c>
      <c r="N88" s="78">
        <v>456</v>
      </c>
      <c r="O88" s="170" t="s">
        <v>124</v>
      </c>
      <c r="P88" s="78">
        <v>3104</v>
      </c>
      <c r="Q88" s="78">
        <v>578</v>
      </c>
      <c r="R88" s="78">
        <v>1011</v>
      </c>
      <c r="S88" s="78">
        <v>1318</v>
      </c>
      <c r="T88" s="79">
        <v>197</v>
      </c>
      <c r="U88" s="18" t="s">
        <v>124</v>
      </c>
      <c r="V88" s="78">
        <v>2364</v>
      </c>
      <c r="W88" s="78">
        <v>401</v>
      </c>
      <c r="X88" s="78">
        <v>809</v>
      </c>
      <c r="Y88" s="78">
        <v>789</v>
      </c>
      <c r="Z88" s="78">
        <v>365</v>
      </c>
      <c r="AA88" s="18">
        <v>2065</v>
      </c>
      <c r="AB88" s="18">
        <v>2430</v>
      </c>
      <c r="AC88" s="18">
        <v>2573</v>
      </c>
      <c r="AD88" s="18">
        <v>3529</v>
      </c>
      <c r="AE88" s="18">
        <v>3020</v>
      </c>
      <c r="AF88" s="18">
        <v>3354</v>
      </c>
      <c r="AG88" s="18">
        <v>3637</v>
      </c>
      <c r="AH88" s="18">
        <v>3399</v>
      </c>
      <c r="AI88" s="78">
        <v>5110</v>
      </c>
      <c r="AJ88" s="10">
        <v>5790</v>
      </c>
      <c r="AK88" s="14" t="s">
        <v>254</v>
      </c>
      <c r="AL88" s="14" t="s">
        <v>254</v>
      </c>
      <c r="AM88" s="75"/>
      <c r="AN88" s="75"/>
    </row>
    <row r="89" spans="1:40" ht="15.75">
      <c r="A89" s="121" t="s">
        <v>125</v>
      </c>
      <c r="B89" s="18" t="s">
        <v>18</v>
      </c>
      <c r="C89" s="18" t="s">
        <v>18</v>
      </c>
      <c r="D89" s="18" t="s">
        <v>18</v>
      </c>
      <c r="E89" s="18" t="s">
        <v>18</v>
      </c>
      <c r="F89" s="18" t="s">
        <v>18</v>
      </c>
      <c r="G89" s="18" t="s">
        <v>18</v>
      </c>
      <c r="H89" s="77" t="s">
        <v>18</v>
      </c>
      <c r="I89" s="18" t="s">
        <v>126</v>
      </c>
      <c r="J89" s="78">
        <v>17140</v>
      </c>
      <c r="K89" s="78">
        <v>589</v>
      </c>
      <c r="L89" s="78">
        <v>3238</v>
      </c>
      <c r="M89" s="78">
        <v>9711</v>
      </c>
      <c r="N89" s="78">
        <v>3602</v>
      </c>
      <c r="O89" s="95" t="s">
        <v>126</v>
      </c>
      <c r="P89" s="78">
        <v>24384</v>
      </c>
      <c r="Q89" s="78">
        <v>4555</v>
      </c>
      <c r="R89" s="78">
        <v>7330</v>
      </c>
      <c r="S89" s="78">
        <v>6893</v>
      </c>
      <c r="T89" s="79">
        <v>5606</v>
      </c>
      <c r="U89" s="18" t="s">
        <v>126</v>
      </c>
      <c r="V89" s="78">
        <v>22286</v>
      </c>
      <c r="W89" s="78">
        <v>4187</v>
      </c>
      <c r="X89" s="78">
        <v>6343</v>
      </c>
      <c r="Y89" s="78">
        <v>8140</v>
      </c>
      <c r="Z89" s="78">
        <v>3616</v>
      </c>
      <c r="AA89" s="18">
        <v>9605</v>
      </c>
      <c r="AB89" s="18">
        <v>10594</v>
      </c>
      <c r="AC89" s="18">
        <v>11997</v>
      </c>
      <c r="AD89" s="18">
        <v>10418</v>
      </c>
      <c r="AE89" s="18">
        <v>10263</v>
      </c>
      <c r="AF89" s="18">
        <v>20015</v>
      </c>
      <c r="AG89" s="18">
        <v>16671</v>
      </c>
      <c r="AH89" s="18">
        <v>18513</v>
      </c>
      <c r="AI89" s="78">
        <v>17499</v>
      </c>
      <c r="AJ89" s="10">
        <v>24905</v>
      </c>
      <c r="AK89" s="10">
        <v>22200</v>
      </c>
      <c r="AL89" s="249">
        <v>24572</v>
      </c>
      <c r="AM89" s="75"/>
      <c r="AN89" s="75"/>
    </row>
    <row r="90" spans="1:40" ht="15.75">
      <c r="A90" s="121" t="s">
        <v>127</v>
      </c>
      <c r="B90" s="18">
        <v>19792</v>
      </c>
      <c r="C90" s="18">
        <v>20502</v>
      </c>
      <c r="D90" s="18">
        <v>19094</v>
      </c>
      <c r="E90" s="18">
        <v>20297</v>
      </c>
      <c r="F90" s="78">
        <v>20947</v>
      </c>
      <c r="G90" s="78">
        <v>22058</v>
      </c>
      <c r="H90" s="79">
        <v>23881</v>
      </c>
      <c r="I90" s="169" t="s">
        <v>128</v>
      </c>
      <c r="J90" s="78">
        <v>26541</v>
      </c>
      <c r="K90" s="78">
        <v>4530</v>
      </c>
      <c r="L90" s="78">
        <v>6070</v>
      </c>
      <c r="M90" s="78">
        <v>6363</v>
      </c>
      <c r="N90" s="78">
        <v>9578</v>
      </c>
      <c r="O90" s="95" t="s">
        <v>129</v>
      </c>
      <c r="P90" s="78">
        <v>28017</v>
      </c>
      <c r="Q90" s="78">
        <v>4995</v>
      </c>
      <c r="R90" s="78">
        <v>6384</v>
      </c>
      <c r="S90" s="78">
        <v>7429</v>
      </c>
      <c r="T90" s="79">
        <v>9209</v>
      </c>
      <c r="U90" s="18" t="s">
        <v>129</v>
      </c>
      <c r="V90" s="78">
        <v>24923</v>
      </c>
      <c r="W90" s="78">
        <v>5234</v>
      </c>
      <c r="X90" s="78">
        <v>5655</v>
      </c>
      <c r="Y90" s="78">
        <v>6333</v>
      </c>
      <c r="Z90" s="78">
        <v>7701</v>
      </c>
      <c r="AA90" s="18">
        <v>25446</v>
      </c>
      <c r="AB90" s="18">
        <v>31818</v>
      </c>
      <c r="AC90" s="18">
        <v>32111</v>
      </c>
      <c r="AD90" s="18">
        <v>34676</v>
      </c>
      <c r="AE90" s="18">
        <v>43275</v>
      </c>
      <c r="AF90" s="18">
        <v>41729</v>
      </c>
      <c r="AG90" s="18">
        <v>44782</v>
      </c>
      <c r="AH90" s="18">
        <v>41845</v>
      </c>
      <c r="AI90" s="78">
        <v>38127</v>
      </c>
      <c r="AJ90" s="10">
        <v>39921</v>
      </c>
      <c r="AK90" s="10">
        <v>36292</v>
      </c>
      <c r="AL90" s="249">
        <v>33104</v>
      </c>
      <c r="AM90" s="75"/>
      <c r="AN90" s="75"/>
    </row>
    <row r="91" spans="1:40" ht="15.75">
      <c r="A91" s="121" t="s">
        <v>130</v>
      </c>
      <c r="B91" s="18">
        <v>0</v>
      </c>
      <c r="C91" s="18">
        <v>0</v>
      </c>
      <c r="D91" s="18">
        <v>0</v>
      </c>
      <c r="E91" s="18">
        <v>0</v>
      </c>
      <c r="F91" s="18">
        <v>0</v>
      </c>
      <c r="G91" s="18">
        <v>0</v>
      </c>
      <c r="H91" s="77">
        <v>1905</v>
      </c>
      <c r="I91" s="169" t="s">
        <v>131</v>
      </c>
      <c r="J91" s="78">
        <v>5980</v>
      </c>
      <c r="K91" s="78">
        <v>880</v>
      </c>
      <c r="L91" s="78">
        <v>924</v>
      </c>
      <c r="M91" s="78">
        <v>997</v>
      </c>
      <c r="N91" s="78">
        <v>3179</v>
      </c>
      <c r="O91" s="95" t="s">
        <v>132</v>
      </c>
      <c r="P91" s="78">
        <v>8033</v>
      </c>
      <c r="Q91" s="78">
        <v>1043</v>
      </c>
      <c r="R91" s="78">
        <v>1259</v>
      </c>
      <c r="S91" s="78">
        <v>2662</v>
      </c>
      <c r="T91" s="79">
        <v>3069</v>
      </c>
      <c r="U91" s="18" t="s">
        <v>133</v>
      </c>
      <c r="V91" s="78">
        <v>7477</v>
      </c>
      <c r="W91" s="78">
        <v>1707</v>
      </c>
      <c r="X91" s="78">
        <v>1610</v>
      </c>
      <c r="Y91" s="78">
        <v>1947</v>
      </c>
      <c r="Z91" s="78">
        <v>2213</v>
      </c>
      <c r="AA91" s="18">
        <v>7279</v>
      </c>
      <c r="AB91" s="18">
        <v>8273</v>
      </c>
      <c r="AC91" s="18">
        <v>10177</v>
      </c>
      <c r="AD91" s="18">
        <v>9953</v>
      </c>
      <c r="AE91" s="18">
        <v>11072</v>
      </c>
      <c r="AF91" s="18">
        <v>12281</v>
      </c>
      <c r="AG91" s="18">
        <v>10605</v>
      </c>
      <c r="AH91" s="18">
        <v>11359</v>
      </c>
      <c r="AI91" s="78">
        <v>10633</v>
      </c>
      <c r="AJ91" s="10">
        <v>9098</v>
      </c>
      <c r="AK91" s="10">
        <v>7600</v>
      </c>
      <c r="AL91" s="249">
        <v>9322</v>
      </c>
      <c r="AM91" s="75"/>
      <c r="AN91" s="75"/>
    </row>
    <row r="92" spans="1:40" ht="15">
      <c r="A92" s="58" t="s">
        <v>134</v>
      </c>
      <c r="B92" s="49"/>
      <c r="C92" s="49"/>
      <c r="D92" s="49"/>
      <c r="E92" s="49"/>
      <c r="F92" s="52"/>
      <c r="G92" s="52"/>
      <c r="H92" s="84"/>
      <c r="I92" s="51"/>
      <c r="J92" s="52"/>
      <c r="K92" s="52"/>
      <c r="L92" s="52"/>
      <c r="M92" s="52"/>
      <c r="N92" s="52"/>
      <c r="O92" s="53"/>
      <c r="P92" s="52"/>
      <c r="Q92" s="52"/>
      <c r="R92" s="52"/>
      <c r="S92" s="52"/>
      <c r="T92" s="84"/>
      <c r="U92" s="51"/>
      <c r="V92" s="59"/>
      <c r="W92" s="59"/>
      <c r="X92" s="59"/>
      <c r="Y92" s="59"/>
      <c r="Z92" s="59"/>
      <c r="AA92" s="49"/>
      <c r="AB92" s="49"/>
      <c r="AC92" s="49"/>
      <c r="AD92" s="49"/>
      <c r="AE92" s="49"/>
      <c r="AF92" s="49"/>
      <c r="AG92" s="49"/>
      <c r="AH92" s="49"/>
      <c r="AI92" s="52"/>
      <c r="AJ92" s="11"/>
      <c r="AK92" s="11"/>
      <c r="AL92" s="240"/>
      <c r="AM92" s="33"/>
      <c r="AN92" s="38"/>
    </row>
    <row r="93" spans="1:40" ht="15.75">
      <c r="A93" s="101" t="s">
        <v>135</v>
      </c>
      <c r="B93" s="71">
        <v>5248965</v>
      </c>
      <c r="C93" s="71">
        <v>5645239</v>
      </c>
      <c r="D93" s="71">
        <v>5737027</v>
      </c>
      <c r="E93" s="71">
        <v>5803631</v>
      </c>
      <c r="F93" s="73">
        <v>5809503</v>
      </c>
      <c r="G93" s="73">
        <v>5792246</v>
      </c>
      <c r="H93" s="74">
        <v>5851530</v>
      </c>
      <c r="I93" s="110" t="s">
        <v>136</v>
      </c>
      <c r="J93" s="73">
        <v>4607881</v>
      </c>
      <c r="K93" s="73">
        <v>1488586</v>
      </c>
      <c r="L93" s="73">
        <v>1458028</v>
      </c>
      <c r="M93" s="73">
        <v>1441277</v>
      </c>
      <c r="N93" s="73">
        <v>219990</v>
      </c>
      <c r="O93" s="258" t="s">
        <v>136</v>
      </c>
      <c r="P93" s="73">
        <v>739840</v>
      </c>
      <c r="Q93" s="73">
        <v>-63056</v>
      </c>
      <c r="R93" s="73">
        <v>188657</v>
      </c>
      <c r="S93" s="73">
        <v>338233</v>
      </c>
      <c r="T93" s="74">
        <v>276006</v>
      </c>
      <c r="U93" s="71" t="s">
        <v>136</v>
      </c>
      <c r="V93" s="73">
        <v>1284763</v>
      </c>
      <c r="W93" s="73">
        <v>323465</v>
      </c>
      <c r="X93" s="73">
        <v>330292</v>
      </c>
      <c r="Y93" s="73">
        <v>313360</v>
      </c>
      <c r="Z93" s="73">
        <v>317646</v>
      </c>
      <c r="AA93" s="71">
        <v>1155846</v>
      </c>
      <c r="AB93" s="71">
        <v>1123745</v>
      </c>
      <c r="AC93" s="71">
        <v>1138694</v>
      </c>
      <c r="AD93" s="71">
        <v>832073</v>
      </c>
      <c r="AE93" s="71">
        <v>773700</v>
      </c>
      <c r="AF93" s="71">
        <v>697209</v>
      </c>
      <c r="AG93" s="71">
        <v>666875</v>
      </c>
      <c r="AH93" s="71">
        <v>604064</v>
      </c>
      <c r="AI93" s="73">
        <v>563486</v>
      </c>
      <c r="AJ93" s="8">
        <v>1141294</v>
      </c>
      <c r="AK93" s="8">
        <v>-214797</v>
      </c>
      <c r="AL93" s="237">
        <v>592630</v>
      </c>
      <c r="AM93" s="75"/>
      <c r="AN93" s="75"/>
    </row>
    <row r="94" spans="1:40" ht="15.75">
      <c r="A94" s="90" t="s">
        <v>137</v>
      </c>
      <c r="B94" s="18">
        <v>6588088</v>
      </c>
      <c r="C94" s="18">
        <v>6963617</v>
      </c>
      <c r="D94" s="18">
        <v>6670357</v>
      </c>
      <c r="E94" s="18">
        <v>6157264</v>
      </c>
      <c r="F94" s="78">
        <v>6185415</v>
      </c>
      <c r="G94" s="78">
        <v>6675981</v>
      </c>
      <c r="H94" s="79">
        <v>7047808</v>
      </c>
      <c r="I94" s="169" t="s">
        <v>138</v>
      </c>
      <c r="J94" s="78">
        <v>7696481</v>
      </c>
      <c r="K94" s="78">
        <v>1814914</v>
      </c>
      <c r="L94" s="78">
        <v>1768211</v>
      </c>
      <c r="M94" s="78">
        <v>2121276</v>
      </c>
      <c r="N94" s="78">
        <v>1992080</v>
      </c>
      <c r="O94" s="95" t="s">
        <v>139</v>
      </c>
      <c r="P94" s="78">
        <v>8017578</v>
      </c>
      <c r="Q94" s="78">
        <v>1934568</v>
      </c>
      <c r="R94" s="78">
        <v>1784910</v>
      </c>
      <c r="S94" s="78">
        <v>2204207</v>
      </c>
      <c r="T94" s="79">
        <v>2093893</v>
      </c>
      <c r="U94" s="18" t="s">
        <v>140</v>
      </c>
      <c r="V94" s="78">
        <v>8242849</v>
      </c>
      <c r="W94" s="78">
        <v>1989521</v>
      </c>
      <c r="X94" s="78">
        <v>1954093</v>
      </c>
      <c r="Y94" s="78">
        <v>2269354</v>
      </c>
      <c r="Z94" s="78">
        <v>2029881</v>
      </c>
      <c r="AA94" s="18">
        <v>7286474</v>
      </c>
      <c r="AB94" s="18">
        <v>7638807</v>
      </c>
      <c r="AC94" s="18">
        <v>8031871</v>
      </c>
      <c r="AD94" s="18">
        <v>8654970</v>
      </c>
      <c r="AE94" s="18">
        <v>8798294</v>
      </c>
      <c r="AF94" s="18">
        <v>9336573</v>
      </c>
      <c r="AG94" s="18">
        <v>9802076</v>
      </c>
      <c r="AH94" s="18">
        <v>9815470</v>
      </c>
      <c r="AI94" s="78">
        <v>9998176</v>
      </c>
      <c r="AJ94" s="10">
        <v>10166352</v>
      </c>
      <c r="AK94" s="10">
        <v>12070512</v>
      </c>
      <c r="AL94" s="249">
        <v>5760641</v>
      </c>
      <c r="AM94" s="75"/>
      <c r="AN94" s="75"/>
    </row>
    <row r="95" spans="1:40" ht="15.75">
      <c r="A95" s="122" t="s">
        <v>141</v>
      </c>
      <c r="B95" s="123">
        <v>1272725</v>
      </c>
      <c r="C95" s="123">
        <v>1323558</v>
      </c>
      <c r="D95" s="123">
        <v>1450458</v>
      </c>
      <c r="E95" s="123">
        <v>1406192</v>
      </c>
      <c r="F95" s="124">
        <v>1452015</v>
      </c>
      <c r="G95" s="124">
        <v>1609445</v>
      </c>
      <c r="H95" s="125">
        <v>1881355</v>
      </c>
      <c r="I95" s="267" t="s">
        <v>142</v>
      </c>
      <c r="J95" s="124">
        <v>1977189</v>
      </c>
      <c r="K95" s="124">
        <v>454075</v>
      </c>
      <c r="L95" s="124">
        <v>459281</v>
      </c>
      <c r="M95" s="124">
        <v>569468</v>
      </c>
      <c r="N95" s="124">
        <v>494365</v>
      </c>
      <c r="O95" s="266" t="s">
        <v>143</v>
      </c>
      <c r="P95" s="124">
        <v>2229119</v>
      </c>
      <c r="Q95" s="124">
        <v>488472</v>
      </c>
      <c r="R95" s="124">
        <v>525784</v>
      </c>
      <c r="S95" s="124">
        <v>634931</v>
      </c>
      <c r="T95" s="124">
        <v>579932</v>
      </c>
      <c r="U95" s="266" t="s">
        <v>144</v>
      </c>
      <c r="V95" s="124">
        <v>2313487</v>
      </c>
      <c r="W95" s="124">
        <v>546754</v>
      </c>
      <c r="X95" s="124">
        <v>556876</v>
      </c>
      <c r="Y95" s="124">
        <v>647925</v>
      </c>
      <c r="Z95" s="124">
        <v>561932</v>
      </c>
      <c r="AA95" s="123">
        <v>2185940</v>
      </c>
      <c r="AB95" s="123">
        <v>2401546</v>
      </c>
      <c r="AC95" s="123">
        <v>2474577</v>
      </c>
      <c r="AD95" s="123">
        <v>2791587</v>
      </c>
      <c r="AE95" s="123">
        <v>2869656</v>
      </c>
      <c r="AF95" s="123">
        <v>3190807</v>
      </c>
      <c r="AG95" s="123">
        <v>3279306</v>
      </c>
      <c r="AH95" s="123">
        <v>3509324</v>
      </c>
      <c r="AI95" s="124">
        <v>3745840</v>
      </c>
      <c r="AJ95" s="126">
        <v>4116448</v>
      </c>
      <c r="AK95" s="126">
        <v>4271300</v>
      </c>
      <c r="AL95" s="126">
        <v>2040387</v>
      </c>
      <c r="AM95" s="127"/>
      <c r="AN95" s="127"/>
    </row>
    <row r="96" spans="1:40" ht="15.75">
      <c r="A96" s="128" t="s">
        <v>145</v>
      </c>
      <c r="B96" s="18">
        <v>371487</v>
      </c>
      <c r="C96" s="18">
        <v>520576</v>
      </c>
      <c r="D96" s="18">
        <v>400286</v>
      </c>
      <c r="E96" s="18">
        <v>372119</v>
      </c>
      <c r="F96" s="22">
        <v>455209</v>
      </c>
      <c r="G96" s="22">
        <v>483691</v>
      </c>
      <c r="H96" s="91">
        <v>477826</v>
      </c>
      <c r="I96" s="169" t="s">
        <v>146</v>
      </c>
      <c r="J96" s="102">
        <v>517011</v>
      </c>
      <c r="K96" s="22">
        <v>131890</v>
      </c>
      <c r="L96" s="22">
        <v>121368</v>
      </c>
      <c r="M96" s="22">
        <v>128862</v>
      </c>
      <c r="N96" s="78">
        <v>134891</v>
      </c>
      <c r="O96" s="170" t="s">
        <v>146</v>
      </c>
      <c r="P96" s="78">
        <v>527989</v>
      </c>
      <c r="Q96" s="78">
        <v>133294</v>
      </c>
      <c r="R96" s="78">
        <v>143107</v>
      </c>
      <c r="S96" s="106">
        <v>120538</v>
      </c>
      <c r="T96" s="129">
        <v>131050</v>
      </c>
      <c r="U96" s="18" t="s">
        <v>146</v>
      </c>
      <c r="V96" s="78">
        <v>534596</v>
      </c>
      <c r="W96" s="78">
        <v>131351</v>
      </c>
      <c r="X96" s="78">
        <v>133745</v>
      </c>
      <c r="Y96" s="78">
        <v>139467</v>
      </c>
      <c r="Z96" s="78">
        <v>130033</v>
      </c>
      <c r="AA96" s="18">
        <v>438060</v>
      </c>
      <c r="AB96" s="18">
        <v>426114</v>
      </c>
      <c r="AC96" s="18">
        <v>437170</v>
      </c>
      <c r="AD96" s="18">
        <v>484780</v>
      </c>
      <c r="AE96" s="18">
        <v>603189</v>
      </c>
      <c r="AF96" s="18">
        <v>480928</v>
      </c>
      <c r="AG96" s="18">
        <v>482186</v>
      </c>
      <c r="AH96" s="18">
        <v>495116</v>
      </c>
      <c r="AI96" s="78">
        <v>491297</v>
      </c>
      <c r="AJ96" s="10">
        <v>579021</v>
      </c>
      <c r="AK96" s="10">
        <v>597422</v>
      </c>
      <c r="AL96" s="249">
        <v>335930</v>
      </c>
      <c r="AM96" s="75"/>
      <c r="AN96" s="75"/>
    </row>
    <row r="97" spans="1:40" ht="15.75">
      <c r="A97" s="19" t="s">
        <v>147</v>
      </c>
      <c r="B97" s="15">
        <v>117584</v>
      </c>
      <c r="C97" s="15">
        <v>131672</v>
      </c>
      <c r="D97" s="15">
        <v>152221</v>
      </c>
      <c r="E97" s="15">
        <v>195634</v>
      </c>
      <c r="F97" s="130">
        <v>292897</v>
      </c>
      <c r="G97" s="130">
        <v>350790</v>
      </c>
      <c r="H97" s="131">
        <v>373580</v>
      </c>
      <c r="I97" s="158" t="s">
        <v>148</v>
      </c>
      <c r="J97" s="265">
        <v>403083</v>
      </c>
      <c r="K97" s="130">
        <v>97531</v>
      </c>
      <c r="L97" s="130">
        <v>90820</v>
      </c>
      <c r="M97" s="130">
        <v>109691</v>
      </c>
      <c r="N97" s="16">
        <v>105041</v>
      </c>
      <c r="O97" s="159" t="s">
        <v>148</v>
      </c>
      <c r="P97" s="16">
        <v>427637</v>
      </c>
      <c r="Q97" s="130">
        <v>102406</v>
      </c>
      <c r="R97" s="130">
        <v>95436</v>
      </c>
      <c r="S97" s="132">
        <v>104654</v>
      </c>
      <c r="T97" s="133">
        <v>125141</v>
      </c>
      <c r="U97" s="15" t="s">
        <v>148</v>
      </c>
      <c r="V97" s="16">
        <v>424669</v>
      </c>
      <c r="W97" s="16">
        <v>100903</v>
      </c>
      <c r="X97" s="16">
        <v>111199</v>
      </c>
      <c r="Y97" s="16">
        <v>96877</v>
      </c>
      <c r="Z97" s="16">
        <v>115690</v>
      </c>
      <c r="AA97" s="15">
        <v>443641</v>
      </c>
      <c r="AB97" s="15">
        <v>463447</v>
      </c>
      <c r="AC97" s="15">
        <v>445873</v>
      </c>
      <c r="AD97" s="15">
        <v>460189</v>
      </c>
      <c r="AE97" s="15">
        <v>489806</v>
      </c>
      <c r="AF97" s="15">
        <v>478747</v>
      </c>
      <c r="AG97" s="15">
        <v>475413</v>
      </c>
      <c r="AH97" s="15">
        <v>379767</v>
      </c>
      <c r="AI97" s="16">
        <v>533847</v>
      </c>
      <c r="AJ97" s="12">
        <v>547588</v>
      </c>
      <c r="AK97" s="12">
        <v>442593</v>
      </c>
      <c r="AL97" s="246">
        <v>414303</v>
      </c>
      <c r="AM97" s="75"/>
      <c r="AN97" s="75"/>
    </row>
    <row r="98" spans="1:40" ht="15">
      <c r="A98" s="58" t="s">
        <v>149</v>
      </c>
      <c r="B98" s="49"/>
      <c r="C98" s="49"/>
      <c r="D98" s="49"/>
      <c r="E98" s="49"/>
      <c r="F98" s="49"/>
      <c r="G98" s="56"/>
      <c r="H98" s="164"/>
      <c r="I98" s="51"/>
      <c r="J98" s="56"/>
      <c r="K98" s="56"/>
      <c r="L98" s="134"/>
      <c r="M98" s="56"/>
      <c r="N98" s="56"/>
      <c r="O98" s="142"/>
      <c r="P98" s="52"/>
      <c r="Q98" s="56"/>
      <c r="R98" s="56"/>
      <c r="S98" s="54"/>
      <c r="T98" s="55"/>
      <c r="U98" s="51"/>
      <c r="V98" s="59"/>
      <c r="W98" s="59"/>
      <c r="X98" s="59"/>
      <c r="Y98" s="59"/>
      <c r="Z98" s="59"/>
      <c r="AA98" s="49"/>
      <c r="AB98" s="49"/>
      <c r="AC98" s="49"/>
      <c r="AD98" s="49"/>
      <c r="AE98" s="49"/>
      <c r="AF98" s="49"/>
      <c r="AG98" s="49"/>
      <c r="AH98" s="49"/>
      <c r="AI98" s="52"/>
      <c r="AJ98" s="11"/>
      <c r="AK98" s="11"/>
      <c r="AL98" s="240"/>
      <c r="AM98" s="33"/>
      <c r="AN98" s="38"/>
    </row>
    <row r="99" spans="1:40" ht="15.75">
      <c r="A99" s="135" t="s">
        <v>150</v>
      </c>
      <c r="B99" s="71">
        <v>13805</v>
      </c>
      <c r="C99" s="71">
        <v>10726</v>
      </c>
      <c r="D99" s="136" t="s">
        <v>151</v>
      </c>
      <c r="E99" s="136" t="s">
        <v>151</v>
      </c>
      <c r="F99" s="136" t="s">
        <v>151</v>
      </c>
      <c r="G99" s="136" t="s">
        <v>151</v>
      </c>
      <c r="H99" s="137" t="s">
        <v>151</v>
      </c>
      <c r="I99" s="110" t="s">
        <v>152</v>
      </c>
      <c r="J99" s="136" t="s">
        <v>151</v>
      </c>
      <c r="K99" s="136" t="s">
        <v>151</v>
      </c>
      <c r="L99" s="136" t="s">
        <v>151</v>
      </c>
      <c r="M99" s="136" t="s">
        <v>151</v>
      </c>
      <c r="N99" s="136" t="s">
        <v>151</v>
      </c>
      <c r="O99" s="258" t="s">
        <v>152</v>
      </c>
      <c r="P99" s="136" t="s">
        <v>151</v>
      </c>
      <c r="Q99" s="136" t="s">
        <v>151</v>
      </c>
      <c r="R99" s="136" t="s">
        <v>151</v>
      </c>
      <c r="S99" s="136" t="s">
        <v>151</v>
      </c>
      <c r="T99" s="137" t="s">
        <v>151</v>
      </c>
      <c r="U99" s="71" t="s">
        <v>152</v>
      </c>
      <c r="V99" s="136">
        <v>0</v>
      </c>
      <c r="W99" s="136">
        <v>0</v>
      </c>
      <c r="X99" s="136">
        <v>0</v>
      </c>
      <c r="Y99" s="136">
        <v>0</v>
      </c>
      <c r="Z99" s="136">
        <v>0</v>
      </c>
      <c r="AA99" s="71">
        <v>0</v>
      </c>
      <c r="AB99" s="71">
        <v>0</v>
      </c>
      <c r="AC99" s="71">
        <v>0</v>
      </c>
      <c r="AD99" s="71">
        <v>0</v>
      </c>
      <c r="AE99" s="71">
        <v>0</v>
      </c>
      <c r="AF99" s="71">
        <v>0</v>
      </c>
      <c r="AG99" s="71">
        <v>0</v>
      </c>
      <c r="AH99" s="71">
        <v>0</v>
      </c>
      <c r="AI99" s="73">
        <v>0</v>
      </c>
      <c r="AJ99" s="8">
        <v>0</v>
      </c>
      <c r="AK99" s="8">
        <v>0</v>
      </c>
      <c r="AL99" s="237">
        <v>0</v>
      </c>
      <c r="AM99" s="138"/>
      <c r="AN99" s="138"/>
    </row>
    <row r="100" spans="1:40" ht="15">
      <c r="A100" s="128" t="s">
        <v>153</v>
      </c>
      <c r="B100" s="139" t="s">
        <v>151</v>
      </c>
      <c r="C100" s="139" t="s">
        <v>151</v>
      </c>
      <c r="D100" s="139" t="s">
        <v>151</v>
      </c>
      <c r="E100" s="139" t="s">
        <v>151</v>
      </c>
      <c r="F100" s="139" t="s">
        <v>151</v>
      </c>
      <c r="G100" s="139" t="s">
        <v>151</v>
      </c>
      <c r="H100" s="140" t="s">
        <v>151</v>
      </c>
      <c r="I100" s="169" t="s">
        <v>154</v>
      </c>
      <c r="J100" s="139" t="s">
        <v>151</v>
      </c>
      <c r="K100" s="139" t="s">
        <v>151</v>
      </c>
      <c r="L100" s="139" t="s">
        <v>151</v>
      </c>
      <c r="M100" s="139" t="s">
        <v>151</v>
      </c>
      <c r="N100" s="139" t="s">
        <v>151</v>
      </c>
      <c r="O100" s="170" t="s">
        <v>154</v>
      </c>
      <c r="P100" s="139" t="s">
        <v>151</v>
      </c>
      <c r="Q100" s="139" t="s">
        <v>151</v>
      </c>
      <c r="R100" s="139" t="s">
        <v>151</v>
      </c>
      <c r="S100" s="139" t="s">
        <v>151</v>
      </c>
      <c r="T100" s="140" t="s">
        <v>151</v>
      </c>
      <c r="U100" s="18" t="s">
        <v>154</v>
      </c>
      <c r="V100" s="139">
        <v>0</v>
      </c>
      <c r="W100" s="139">
        <v>0</v>
      </c>
      <c r="X100" s="139">
        <v>0</v>
      </c>
      <c r="Y100" s="139">
        <v>0</v>
      </c>
      <c r="Z100" s="139">
        <v>0</v>
      </c>
      <c r="AA100" s="139">
        <v>0</v>
      </c>
      <c r="AB100" s="139">
        <v>0</v>
      </c>
      <c r="AC100" s="139">
        <v>0</v>
      </c>
      <c r="AD100" s="139">
        <v>0</v>
      </c>
      <c r="AE100" s="139">
        <v>0</v>
      </c>
      <c r="AF100" s="139">
        <v>0</v>
      </c>
      <c r="AG100" s="139">
        <v>0</v>
      </c>
      <c r="AH100" s="139">
        <v>0</v>
      </c>
      <c r="AI100" s="264">
        <v>0</v>
      </c>
      <c r="AJ100" s="141">
        <v>0</v>
      </c>
      <c r="AK100" s="141">
        <v>0</v>
      </c>
      <c r="AL100" s="263">
        <v>0</v>
      </c>
      <c r="AM100" s="33"/>
      <c r="AN100" s="38"/>
    </row>
    <row r="101" spans="1:44" ht="15">
      <c r="A101" s="58" t="s">
        <v>155</v>
      </c>
      <c r="B101" s="49"/>
      <c r="C101" s="49"/>
      <c r="D101" s="49"/>
      <c r="E101" s="49"/>
      <c r="F101" s="49"/>
      <c r="G101" s="57"/>
      <c r="H101" s="162"/>
      <c r="I101" s="51"/>
      <c r="J101" s="57"/>
      <c r="K101" s="57"/>
      <c r="L101" s="57"/>
      <c r="M101" s="57"/>
      <c r="N101" s="57"/>
      <c r="O101" s="142"/>
      <c r="P101" s="52"/>
      <c r="Q101" s="57"/>
      <c r="R101" s="57"/>
      <c r="S101" s="54"/>
      <c r="T101" s="55"/>
      <c r="U101" s="143"/>
      <c r="V101" s="59"/>
      <c r="W101" s="59"/>
      <c r="X101" s="59"/>
      <c r="Y101" s="59"/>
      <c r="Z101" s="59"/>
      <c r="AA101" s="49"/>
      <c r="AB101" s="49"/>
      <c r="AC101" s="49"/>
      <c r="AD101" s="49"/>
      <c r="AE101" s="49"/>
      <c r="AF101" s="49"/>
      <c r="AG101" s="49"/>
      <c r="AH101" s="49"/>
      <c r="AI101" s="52"/>
      <c r="AJ101" s="11"/>
      <c r="AK101" s="11"/>
      <c r="AL101" s="240"/>
      <c r="AM101" s="33"/>
      <c r="AN101" s="38"/>
      <c r="AP101" s="33"/>
      <c r="AQ101" s="33"/>
      <c r="AR101" s="33"/>
    </row>
    <row r="102" spans="1:44" ht="15.75">
      <c r="A102" s="135" t="s">
        <v>156</v>
      </c>
      <c r="B102" s="71">
        <v>25554</v>
      </c>
      <c r="C102" s="71">
        <v>24922</v>
      </c>
      <c r="D102" s="71">
        <v>27919</v>
      </c>
      <c r="E102" s="71">
        <v>31069</v>
      </c>
      <c r="F102" s="73">
        <v>33252</v>
      </c>
      <c r="G102" s="73">
        <v>34721</v>
      </c>
      <c r="H102" s="74">
        <v>36083</v>
      </c>
      <c r="I102" s="110" t="s">
        <v>157</v>
      </c>
      <c r="J102" s="73">
        <v>36444</v>
      </c>
      <c r="K102" s="73">
        <v>8571</v>
      </c>
      <c r="L102" s="73">
        <v>9215</v>
      </c>
      <c r="M102" s="73">
        <v>9602</v>
      </c>
      <c r="N102" s="73">
        <v>9056</v>
      </c>
      <c r="O102" s="258" t="s">
        <v>157</v>
      </c>
      <c r="P102" s="73">
        <v>36841</v>
      </c>
      <c r="Q102" s="73">
        <v>8660</v>
      </c>
      <c r="R102" s="73">
        <v>10076</v>
      </c>
      <c r="S102" s="73">
        <v>9138</v>
      </c>
      <c r="T102" s="74">
        <v>8967</v>
      </c>
      <c r="U102" s="71" t="s">
        <v>157</v>
      </c>
      <c r="V102" s="73">
        <v>34859</v>
      </c>
      <c r="W102" s="73">
        <v>8874</v>
      </c>
      <c r="X102" s="73">
        <v>8418</v>
      </c>
      <c r="Y102" s="73">
        <v>8708</v>
      </c>
      <c r="Z102" s="73">
        <v>8859</v>
      </c>
      <c r="AA102" s="71">
        <v>31522</v>
      </c>
      <c r="AB102" s="71">
        <v>31434</v>
      </c>
      <c r="AC102" s="71">
        <v>31504</v>
      </c>
      <c r="AD102" s="71">
        <v>33452</v>
      </c>
      <c r="AE102" s="71">
        <v>33577</v>
      </c>
      <c r="AF102" s="71">
        <v>36028</v>
      </c>
      <c r="AG102" s="71">
        <v>36695</v>
      </c>
      <c r="AH102" s="71">
        <v>37286</v>
      </c>
      <c r="AI102" s="73">
        <v>38636</v>
      </c>
      <c r="AJ102" s="8">
        <v>39246</v>
      </c>
      <c r="AK102" s="8">
        <v>47256</v>
      </c>
      <c r="AL102" s="237">
        <v>20797</v>
      </c>
      <c r="AM102" s="75"/>
      <c r="AN102" s="75"/>
      <c r="AP102" s="33"/>
      <c r="AQ102" s="33"/>
      <c r="AR102" s="33"/>
    </row>
    <row r="103" spans="1:44" ht="15.75">
      <c r="A103" s="128" t="s">
        <v>158</v>
      </c>
      <c r="B103" s="18">
        <v>849226</v>
      </c>
      <c r="C103" s="18">
        <v>893457</v>
      </c>
      <c r="D103" s="18">
        <v>867345</v>
      </c>
      <c r="E103" s="18">
        <v>899367</v>
      </c>
      <c r="F103" s="22">
        <v>911445</v>
      </c>
      <c r="G103" s="144" t="s">
        <v>159</v>
      </c>
      <c r="H103" s="91">
        <v>1327257</v>
      </c>
      <c r="I103" s="169" t="s">
        <v>160</v>
      </c>
      <c r="J103" s="78">
        <v>1083888</v>
      </c>
      <c r="K103" s="78">
        <v>78606</v>
      </c>
      <c r="L103" s="78">
        <v>77133</v>
      </c>
      <c r="M103" s="78">
        <v>81381</v>
      </c>
      <c r="N103" s="78">
        <v>846768</v>
      </c>
      <c r="O103" s="170" t="s">
        <v>160</v>
      </c>
      <c r="P103" s="78">
        <v>1076306</v>
      </c>
      <c r="Q103" s="78">
        <v>72107</v>
      </c>
      <c r="R103" s="78">
        <v>78457</v>
      </c>
      <c r="S103" s="78">
        <v>63795</v>
      </c>
      <c r="T103" s="79">
        <v>861947</v>
      </c>
      <c r="U103" s="18" t="s">
        <v>160</v>
      </c>
      <c r="V103" s="78">
        <v>1011832</v>
      </c>
      <c r="W103" s="78">
        <v>63502</v>
      </c>
      <c r="X103" s="78">
        <v>66077</v>
      </c>
      <c r="Y103" s="78">
        <v>83437</v>
      </c>
      <c r="Z103" s="78">
        <v>798816</v>
      </c>
      <c r="AA103" s="18">
        <v>933084</v>
      </c>
      <c r="AB103" s="18">
        <v>967081</v>
      </c>
      <c r="AC103" s="18">
        <v>1019051</v>
      </c>
      <c r="AD103" s="18">
        <v>1058299</v>
      </c>
      <c r="AE103" s="18">
        <v>1008944</v>
      </c>
      <c r="AF103" s="18">
        <v>1109230</v>
      </c>
      <c r="AG103" s="18">
        <v>1176054</v>
      </c>
      <c r="AH103" s="18">
        <v>1163843</v>
      </c>
      <c r="AI103" s="78">
        <v>1191344</v>
      </c>
      <c r="AJ103" s="10">
        <v>1242240</v>
      </c>
      <c r="AK103" s="10">
        <v>1286206</v>
      </c>
      <c r="AL103" s="249">
        <v>1264591</v>
      </c>
      <c r="AM103" s="138"/>
      <c r="AN103" s="138"/>
      <c r="AP103" s="33"/>
      <c r="AQ103" s="33"/>
      <c r="AR103" s="33"/>
    </row>
    <row r="104" spans="1:44" ht="15">
      <c r="A104" s="58" t="s">
        <v>161</v>
      </c>
      <c r="B104" s="145"/>
      <c r="C104" s="145"/>
      <c r="D104" s="145"/>
      <c r="E104" s="145"/>
      <c r="F104" s="146"/>
      <c r="G104" s="146"/>
      <c r="H104" s="147"/>
      <c r="I104" s="51"/>
      <c r="J104" s="23"/>
      <c r="K104" s="23"/>
      <c r="L104" s="23"/>
      <c r="M104" s="23"/>
      <c r="N104" s="23"/>
      <c r="O104" s="148"/>
      <c r="P104" s="52"/>
      <c r="Q104" s="23"/>
      <c r="R104" s="23"/>
      <c r="S104" s="54"/>
      <c r="T104" s="84"/>
      <c r="U104" s="51"/>
      <c r="V104" s="59"/>
      <c r="W104" s="59"/>
      <c r="X104" s="59"/>
      <c r="Y104" s="59"/>
      <c r="Z104" s="59"/>
      <c r="AA104" s="145"/>
      <c r="AB104" s="145"/>
      <c r="AC104" s="145"/>
      <c r="AD104" s="145"/>
      <c r="AE104" s="145"/>
      <c r="AF104" s="145"/>
      <c r="AG104" s="145"/>
      <c r="AH104" s="145"/>
      <c r="AI104" s="262"/>
      <c r="AJ104" s="36"/>
      <c r="AK104" s="36"/>
      <c r="AL104" s="261"/>
      <c r="AM104" s="33"/>
      <c r="AN104" s="38"/>
      <c r="AP104" s="33"/>
      <c r="AQ104" s="33"/>
      <c r="AR104" s="33"/>
    </row>
    <row r="105" spans="1:44" ht="15.75">
      <c r="A105" s="135" t="s">
        <v>162</v>
      </c>
      <c r="B105" s="71">
        <v>-3637</v>
      </c>
      <c r="C105" s="71">
        <v>4</v>
      </c>
      <c r="D105" s="71">
        <v>14</v>
      </c>
      <c r="E105" s="71">
        <v>-4</v>
      </c>
      <c r="F105" s="13">
        <v>1</v>
      </c>
      <c r="G105" s="13">
        <v>-21</v>
      </c>
      <c r="H105" s="85">
        <v>2</v>
      </c>
      <c r="I105" s="110" t="s">
        <v>163</v>
      </c>
      <c r="J105" s="73">
        <v>0</v>
      </c>
      <c r="K105" s="73">
        <v>0</v>
      </c>
      <c r="L105" s="73">
        <v>0</v>
      </c>
      <c r="M105" s="73">
        <v>0</v>
      </c>
      <c r="N105" s="73">
        <v>0</v>
      </c>
      <c r="O105" s="86" t="s">
        <v>18</v>
      </c>
      <c r="P105" s="73">
        <v>3</v>
      </c>
      <c r="Q105" s="73">
        <v>3</v>
      </c>
      <c r="R105" s="73">
        <v>0</v>
      </c>
      <c r="S105" s="73">
        <v>0</v>
      </c>
      <c r="T105" s="74">
        <v>0</v>
      </c>
      <c r="U105" s="71" t="s">
        <v>18</v>
      </c>
      <c r="V105" s="73">
        <v>0</v>
      </c>
      <c r="W105" s="73">
        <v>16</v>
      </c>
      <c r="X105" s="73">
        <v>-16</v>
      </c>
      <c r="Y105" s="73">
        <v>0</v>
      </c>
      <c r="Z105" s="73">
        <v>0</v>
      </c>
      <c r="AA105" s="71">
        <v>0</v>
      </c>
      <c r="AB105" s="71">
        <v>0</v>
      </c>
      <c r="AC105" s="71">
        <v>0</v>
      </c>
      <c r="AD105" s="71">
        <v>0</v>
      </c>
      <c r="AE105" s="71">
        <v>0</v>
      </c>
      <c r="AF105" s="71">
        <v>0</v>
      </c>
      <c r="AG105" s="71">
        <v>0</v>
      </c>
      <c r="AH105" s="71">
        <v>0</v>
      </c>
      <c r="AI105" s="73">
        <v>0</v>
      </c>
      <c r="AJ105" s="8">
        <v>0</v>
      </c>
      <c r="AK105" s="8">
        <v>0</v>
      </c>
      <c r="AL105" s="237">
        <v>0</v>
      </c>
      <c r="AM105" s="75"/>
      <c r="AN105" s="75"/>
      <c r="AP105" s="33"/>
      <c r="AQ105" s="33"/>
      <c r="AR105" s="33"/>
    </row>
    <row r="106" spans="1:44" ht="18.75">
      <c r="A106" s="128" t="s">
        <v>164</v>
      </c>
      <c r="B106" s="18">
        <v>1071</v>
      </c>
      <c r="C106" s="18">
        <v>2660</v>
      </c>
      <c r="D106" s="18">
        <v>337</v>
      </c>
      <c r="E106" s="18">
        <v>641</v>
      </c>
      <c r="F106" s="22">
        <v>-4</v>
      </c>
      <c r="G106" s="22">
        <v>-11</v>
      </c>
      <c r="H106" s="77">
        <v>0</v>
      </c>
      <c r="I106" s="169" t="s">
        <v>163</v>
      </c>
      <c r="J106" s="78">
        <v>-564</v>
      </c>
      <c r="K106" s="78">
        <v>0</v>
      </c>
      <c r="L106" s="78">
        <v>-147</v>
      </c>
      <c r="M106" s="78">
        <v>-417</v>
      </c>
      <c r="N106" s="78">
        <v>0</v>
      </c>
      <c r="O106" s="95" t="s">
        <v>18</v>
      </c>
      <c r="P106" s="78">
        <v>0</v>
      </c>
      <c r="Q106" s="78">
        <v>0</v>
      </c>
      <c r="R106" s="78">
        <v>0</v>
      </c>
      <c r="S106" s="78">
        <v>0</v>
      </c>
      <c r="T106" s="79">
        <v>0</v>
      </c>
      <c r="U106" s="18" t="s">
        <v>18</v>
      </c>
      <c r="V106" s="78">
        <v>0</v>
      </c>
      <c r="W106" s="78">
        <v>0</v>
      </c>
      <c r="X106" s="78">
        <v>0</v>
      </c>
      <c r="Y106" s="78">
        <v>0</v>
      </c>
      <c r="Z106" s="78">
        <v>0</v>
      </c>
      <c r="AA106" s="18">
        <v>0</v>
      </c>
      <c r="AB106" s="18">
        <v>0</v>
      </c>
      <c r="AC106" s="18">
        <v>46</v>
      </c>
      <c r="AD106" s="18">
        <v>0</v>
      </c>
      <c r="AE106" s="18">
        <v>0</v>
      </c>
      <c r="AF106" s="18">
        <v>0</v>
      </c>
      <c r="AG106" s="18">
        <v>0</v>
      </c>
      <c r="AH106" s="18">
        <v>0</v>
      </c>
      <c r="AI106" s="78">
        <v>0</v>
      </c>
      <c r="AJ106" s="10">
        <v>0</v>
      </c>
      <c r="AK106" s="10">
        <v>0</v>
      </c>
      <c r="AL106" s="249">
        <v>0</v>
      </c>
      <c r="AM106" s="149"/>
      <c r="AN106" s="149"/>
      <c r="AP106" s="33"/>
      <c r="AQ106" s="33"/>
      <c r="AR106" s="33"/>
    </row>
    <row r="107" spans="1:44" ht="15.75">
      <c r="A107" s="128" t="s">
        <v>165</v>
      </c>
      <c r="B107" s="18">
        <v>-128</v>
      </c>
      <c r="C107" s="18">
        <v>-3</v>
      </c>
      <c r="D107" s="18">
        <v>6</v>
      </c>
      <c r="E107" s="18">
        <v>0</v>
      </c>
      <c r="F107" s="18">
        <v>0</v>
      </c>
      <c r="G107" s="22">
        <v>-4</v>
      </c>
      <c r="H107" s="77">
        <v>0</v>
      </c>
      <c r="I107" s="169" t="s">
        <v>166</v>
      </c>
      <c r="J107" s="78">
        <v>74670</v>
      </c>
      <c r="K107" s="78">
        <v>0</v>
      </c>
      <c r="L107" s="78">
        <v>0</v>
      </c>
      <c r="M107" s="78">
        <v>36695</v>
      </c>
      <c r="N107" s="78">
        <v>37975</v>
      </c>
      <c r="O107" s="95" t="s">
        <v>167</v>
      </c>
      <c r="P107" s="78">
        <v>129126</v>
      </c>
      <c r="Q107" s="78">
        <v>32254</v>
      </c>
      <c r="R107" s="78">
        <v>31250</v>
      </c>
      <c r="S107" s="78">
        <v>31781</v>
      </c>
      <c r="T107" s="79">
        <v>33841</v>
      </c>
      <c r="U107" s="18" t="s">
        <v>166</v>
      </c>
      <c r="V107" s="78">
        <v>126207</v>
      </c>
      <c r="W107" s="78">
        <v>31759</v>
      </c>
      <c r="X107" s="78">
        <v>30445</v>
      </c>
      <c r="Y107" s="78">
        <v>32715</v>
      </c>
      <c r="Z107" s="78">
        <v>31288</v>
      </c>
      <c r="AA107" s="18">
        <v>160198</v>
      </c>
      <c r="AB107" s="18">
        <v>186498</v>
      </c>
      <c r="AC107" s="18">
        <v>190288</v>
      </c>
      <c r="AD107" s="18">
        <v>199199</v>
      </c>
      <c r="AE107" s="18">
        <v>221438</v>
      </c>
      <c r="AF107" s="18">
        <v>244430</v>
      </c>
      <c r="AG107" s="18">
        <v>285428</v>
      </c>
      <c r="AH107" s="18">
        <v>290856</v>
      </c>
      <c r="AI107" s="78">
        <v>321965</v>
      </c>
      <c r="AJ107" s="10">
        <v>306599</v>
      </c>
      <c r="AK107" s="10">
        <v>92828</v>
      </c>
      <c r="AL107" s="249">
        <v>276018</v>
      </c>
      <c r="AM107" s="75"/>
      <c r="AN107" s="75"/>
      <c r="AO107" s="33"/>
      <c r="AP107" s="33"/>
      <c r="AQ107" s="33"/>
      <c r="AR107" s="33"/>
    </row>
    <row r="108" spans="1:44" ht="15.75">
      <c r="A108" s="128" t="s">
        <v>168</v>
      </c>
      <c r="B108" s="18">
        <v>13</v>
      </c>
      <c r="C108" s="18">
        <v>253</v>
      </c>
      <c r="D108" s="18">
        <v>0</v>
      </c>
      <c r="E108" s="18">
        <v>0</v>
      </c>
      <c r="F108" s="18">
        <v>0</v>
      </c>
      <c r="G108" s="78">
        <v>-3</v>
      </c>
      <c r="H108" s="77">
        <v>0</v>
      </c>
      <c r="I108" s="169" t="s">
        <v>166</v>
      </c>
      <c r="J108" s="78">
        <v>100009</v>
      </c>
      <c r="K108" s="78">
        <v>0</v>
      </c>
      <c r="L108" s="78">
        <v>0</v>
      </c>
      <c r="M108" s="78">
        <v>50233</v>
      </c>
      <c r="N108" s="78">
        <v>49776</v>
      </c>
      <c r="O108" s="95" t="s">
        <v>167</v>
      </c>
      <c r="P108" s="78">
        <v>210612</v>
      </c>
      <c r="Q108" s="78">
        <v>78680</v>
      </c>
      <c r="R108" s="78">
        <v>24301</v>
      </c>
      <c r="S108" s="78">
        <v>53699</v>
      </c>
      <c r="T108" s="79">
        <v>53932</v>
      </c>
      <c r="U108" s="18" t="s">
        <v>166</v>
      </c>
      <c r="V108" s="78">
        <v>204109</v>
      </c>
      <c r="W108" s="78">
        <v>52612</v>
      </c>
      <c r="X108" s="78">
        <v>50233</v>
      </c>
      <c r="Y108" s="78">
        <v>51205</v>
      </c>
      <c r="Z108" s="78">
        <v>50059</v>
      </c>
      <c r="AA108" s="18">
        <v>303957</v>
      </c>
      <c r="AB108" s="18">
        <v>323779</v>
      </c>
      <c r="AC108" s="18">
        <v>320010</v>
      </c>
      <c r="AD108" s="18">
        <v>303360</v>
      </c>
      <c r="AE108" s="18">
        <v>227741</v>
      </c>
      <c r="AF108" s="18">
        <v>225785</v>
      </c>
      <c r="AG108" s="18">
        <v>236538</v>
      </c>
      <c r="AH108" s="18">
        <v>238872</v>
      </c>
      <c r="AI108" s="78">
        <v>232228</v>
      </c>
      <c r="AJ108" s="10">
        <v>231554</v>
      </c>
      <c r="AK108" s="10">
        <v>64633</v>
      </c>
      <c r="AL108" s="249">
        <v>150856</v>
      </c>
      <c r="AM108" s="75"/>
      <c r="AN108" s="75"/>
      <c r="AO108" s="33"/>
      <c r="AP108" s="33"/>
      <c r="AQ108" s="33"/>
      <c r="AR108" s="33"/>
    </row>
    <row r="109" spans="1:44" ht="15.75">
      <c r="A109" s="128" t="s">
        <v>169</v>
      </c>
      <c r="B109" s="18">
        <v>12687</v>
      </c>
      <c r="C109" s="18">
        <v>2395</v>
      </c>
      <c r="D109" s="18">
        <v>-2258</v>
      </c>
      <c r="E109" s="18">
        <v>-2842</v>
      </c>
      <c r="F109" s="18">
        <v>-687</v>
      </c>
      <c r="G109" s="18">
        <v>-52</v>
      </c>
      <c r="H109" s="77">
        <v>1</v>
      </c>
      <c r="I109" s="169" t="s">
        <v>170</v>
      </c>
      <c r="J109" s="78">
        <v>725</v>
      </c>
      <c r="K109" s="78">
        <v>3</v>
      </c>
      <c r="L109" s="78">
        <v>147</v>
      </c>
      <c r="M109" s="78">
        <v>519</v>
      </c>
      <c r="N109" s="78">
        <v>56</v>
      </c>
      <c r="O109" s="95" t="s">
        <v>18</v>
      </c>
      <c r="P109" s="78">
        <v>9</v>
      </c>
      <c r="Q109" s="78">
        <v>0</v>
      </c>
      <c r="R109" s="78">
        <v>2</v>
      </c>
      <c r="S109" s="78">
        <v>1</v>
      </c>
      <c r="T109" s="79">
        <v>6</v>
      </c>
      <c r="U109" s="18" t="s">
        <v>18</v>
      </c>
      <c r="V109" s="78">
        <v>5</v>
      </c>
      <c r="W109" s="78">
        <v>2</v>
      </c>
      <c r="X109" s="78">
        <v>0</v>
      </c>
      <c r="Y109" s="78">
        <v>1</v>
      </c>
      <c r="Z109" s="78">
        <v>2</v>
      </c>
      <c r="AA109" s="18">
        <v>10</v>
      </c>
      <c r="AB109" s="18">
        <v>0</v>
      </c>
      <c r="AC109" s="150">
        <v>1</v>
      </c>
      <c r="AD109" s="18">
        <v>0</v>
      </c>
      <c r="AE109" s="18">
        <v>1</v>
      </c>
      <c r="AF109" s="18">
        <v>0</v>
      </c>
      <c r="AG109" s="18">
        <v>1</v>
      </c>
      <c r="AH109" s="18">
        <v>0</v>
      </c>
      <c r="AI109" s="78">
        <v>0</v>
      </c>
      <c r="AJ109" s="14" t="s">
        <v>254</v>
      </c>
      <c r="AK109" s="14">
        <v>0</v>
      </c>
      <c r="AL109" s="14">
        <v>0</v>
      </c>
      <c r="AM109" s="75"/>
      <c r="AN109" s="75"/>
      <c r="AO109" s="33"/>
      <c r="AP109" s="33"/>
      <c r="AQ109" s="33"/>
      <c r="AR109" s="33"/>
    </row>
    <row r="110" spans="1:44" ht="15.75">
      <c r="A110" s="128" t="s">
        <v>171</v>
      </c>
      <c r="B110" s="18">
        <v>-322</v>
      </c>
      <c r="C110" s="18">
        <v>349</v>
      </c>
      <c r="D110" s="18">
        <v>-492</v>
      </c>
      <c r="E110" s="18">
        <v>-7</v>
      </c>
      <c r="F110" s="18">
        <v>0</v>
      </c>
      <c r="G110" s="18">
        <v>-1</v>
      </c>
      <c r="H110" s="77">
        <v>0</v>
      </c>
      <c r="I110" s="169" t="s">
        <v>172</v>
      </c>
      <c r="J110" s="78">
        <v>0</v>
      </c>
      <c r="K110" s="78">
        <v>0</v>
      </c>
      <c r="L110" s="78">
        <v>0</v>
      </c>
      <c r="M110" s="78">
        <v>0</v>
      </c>
      <c r="N110" s="78">
        <v>0</v>
      </c>
      <c r="O110" s="95" t="s">
        <v>18</v>
      </c>
      <c r="P110" s="78">
        <v>0</v>
      </c>
      <c r="Q110" s="78">
        <v>0</v>
      </c>
      <c r="R110" s="78">
        <v>0</v>
      </c>
      <c r="S110" s="78">
        <v>0</v>
      </c>
      <c r="T110" s="79">
        <v>0</v>
      </c>
      <c r="U110" s="18" t="s">
        <v>18</v>
      </c>
      <c r="V110" s="78">
        <v>0</v>
      </c>
      <c r="W110" s="78">
        <v>2</v>
      </c>
      <c r="X110" s="78">
        <v>-2</v>
      </c>
      <c r="Y110" s="78">
        <v>0</v>
      </c>
      <c r="Z110" s="78">
        <v>0</v>
      </c>
      <c r="AA110" s="18">
        <v>0</v>
      </c>
      <c r="AB110" s="18">
        <v>0</v>
      </c>
      <c r="AC110" s="18">
        <v>0</v>
      </c>
      <c r="AD110" s="18">
        <v>0</v>
      </c>
      <c r="AE110" s="18">
        <v>0</v>
      </c>
      <c r="AF110" s="18">
        <v>0</v>
      </c>
      <c r="AG110" s="18">
        <v>0</v>
      </c>
      <c r="AH110" s="18">
        <v>0</v>
      </c>
      <c r="AI110" s="78">
        <v>0</v>
      </c>
      <c r="AJ110" s="14" t="s">
        <v>254</v>
      </c>
      <c r="AK110" s="14">
        <v>0</v>
      </c>
      <c r="AL110" s="14">
        <v>0</v>
      </c>
      <c r="AM110" s="75"/>
      <c r="AN110" s="75"/>
      <c r="AO110" s="33"/>
      <c r="AP110" s="33"/>
      <c r="AQ110" s="33"/>
      <c r="AR110" s="33"/>
    </row>
    <row r="111" spans="1:44" ht="15">
      <c r="A111" s="151" t="s">
        <v>173</v>
      </c>
      <c r="B111" s="49"/>
      <c r="C111" s="49"/>
      <c r="D111" s="49"/>
      <c r="E111" s="49"/>
      <c r="F111" s="49"/>
      <c r="G111" s="49"/>
      <c r="H111" s="50"/>
      <c r="I111" s="51"/>
      <c r="J111" s="49"/>
      <c r="K111" s="260"/>
      <c r="L111" s="49"/>
      <c r="M111" s="49"/>
      <c r="N111" s="49"/>
      <c r="O111" s="53"/>
      <c r="P111" s="52"/>
      <c r="Q111" s="49"/>
      <c r="R111" s="49"/>
      <c r="S111" s="54"/>
      <c r="T111" s="84"/>
      <c r="U111" s="51"/>
      <c r="V111" s="59"/>
      <c r="W111" s="59"/>
      <c r="X111" s="59"/>
      <c r="Y111" s="59"/>
      <c r="Z111" s="59"/>
      <c r="AA111" s="49"/>
      <c r="AB111" s="49"/>
      <c r="AC111" s="49"/>
      <c r="AD111" s="49"/>
      <c r="AE111" s="49"/>
      <c r="AF111" s="49"/>
      <c r="AG111" s="49"/>
      <c r="AH111" s="49"/>
      <c r="AI111" s="52"/>
      <c r="AJ111" s="11"/>
      <c r="AK111" s="11"/>
      <c r="AL111" s="240"/>
      <c r="AM111" s="33"/>
      <c r="AN111" s="38"/>
      <c r="AP111" s="33"/>
      <c r="AQ111" s="33"/>
      <c r="AR111" s="33"/>
    </row>
    <row r="112" spans="1:44" ht="15.75">
      <c r="A112" s="70" t="s">
        <v>23</v>
      </c>
      <c r="B112" s="71">
        <v>120400</v>
      </c>
      <c r="C112" s="71">
        <v>42552</v>
      </c>
      <c r="D112" s="71">
        <v>12076</v>
      </c>
      <c r="E112" s="71">
        <v>3995</v>
      </c>
      <c r="F112" s="73">
        <v>7519</v>
      </c>
      <c r="G112" s="73">
        <v>1457</v>
      </c>
      <c r="H112" s="74">
        <v>1766</v>
      </c>
      <c r="I112" s="110" t="s">
        <v>174</v>
      </c>
      <c r="J112" s="73">
        <v>684</v>
      </c>
      <c r="K112" s="73">
        <v>-85</v>
      </c>
      <c r="L112" s="73">
        <v>281</v>
      </c>
      <c r="M112" s="73">
        <v>433</v>
      </c>
      <c r="N112" s="73">
        <v>55</v>
      </c>
      <c r="O112" s="258" t="s">
        <v>174</v>
      </c>
      <c r="P112" s="73">
        <v>1928</v>
      </c>
      <c r="Q112" s="73">
        <v>135</v>
      </c>
      <c r="R112" s="73">
        <v>89</v>
      </c>
      <c r="S112" s="105">
        <v>1462</v>
      </c>
      <c r="T112" s="74">
        <v>242</v>
      </c>
      <c r="U112" s="71" t="s">
        <v>174</v>
      </c>
      <c r="V112" s="73">
        <v>1027</v>
      </c>
      <c r="W112" s="73">
        <v>293</v>
      </c>
      <c r="X112" s="73">
        <v>-341</v>
      </c>
      <c r="Y112" s="73">
        <v>871</v>
      </c>
      <c r="Z112" s="73">
        <v>204</v>
      </c>
      <c r="AA112" s="71">
        <v>448</v>
      </c>
      <c r="AB112" s="71">
        <v>650</v>
      </c>
      <c r="AC112" s="71">
        <v>633</v>
      </c>
      <c r="AD112" s="71">
        <v>867</v>
      </c>
      <c r="AE112" s="71">
        <v>1010</v>
      </c>
      <c r="AF112" s="71">
        <v>640</v>
      </c>
      <c r="AG112" s="71">
        <v>201</v>
      </c>
      <c r="AH112" s="71">
        <v>863</v>
      </c>
      <c r="AI112" s="73">
        <v>1079</v>
      </c>
      <c r="AJ112" s="8">
        <v>578</v>
      </c>
      <c r="AK112" s="210" t="s">
        <v>254</v>
      </c>
      <c r="AL112" s="210" t="s">
        <v>254</v>
      </c>
      <c r="AM112" s="75"/>
      <c r="AN112" s="75"/>
      <c r="AP112" s="33"/>
      <c r="AQ112" s="33"/>
      <c r="AR112" s="33"/>
    </row>
    <row r="113" spans="1:44" ht="15.75">
      <c r="A113" s="76" t="s">
        <v>35</v>
      </c>
      <c r="B113" s="18">
        <v>6306</v>
      </c>
      <c r="C113" s="18">
        <v>2273</v>
      </c>
      <c r="D113" s="18">
        <v>1313</v>
      </c>
      <c r="E113" s="18">
        <v>1182</v>
      </c>
      <c r="F113" s="78">
        <v>905</v>
      </c>
      <c r="G113" s="78">
        <v>934</v>
      </c>
      <c r="H113" s="79">
        <v>506</v>
      </c>
      <c r="I113" s="169" t="s">
        <v>174</v>
      </c>
      <c r="J113" s="78">
        <v>166</v>
      </c>
      <c r="K113" s="78">
        <v>11</v>
      </c>
      <c r="L113" s="78">
        <v>-14</v>
      </c>
      <c r="M113" s="78">
        <v>221</v>
      </c>
      <c r="N113" s="78">
        <v>-52</v>
      </c>
      <c r="O113" s="170" t="s">
        <v>174</v>
      </c>
      <c r="P113" s="78">
        <v>-238</v>
      </c>
      <c r="Q113" s="78">
        <v>4</v>
      </c>
      <c r="R113" s="78">
        <v>-40</v>
      </c>
      <c r="S113" s="106">
        <v>-202</v>
      </c>
      <c r="T113" s="79">
        <v>0</v>
      </c>
      <c r="U113" s="18" t="s">
        <v>174</v>
      </c>
      <c r="V113" s="78">
        <v>213</v>
      </c>
      <c r="W113" s="78">
        <v>0</v>
      </c>
      <c r="X113" s="78">
        <v>15</v>
      </c>
      <c r="Y113" s="78">
        <v>196</v>
      </c>
      <c r="Z113" s="78">
        <v>2</v>
      </c>
      <c r="AA113" s="18">
        <v>418</v>
      </c>
      <c r="AB113" s="18">
        <v>138</v>
      </c>
      <c r="AC113" s="18">
        <v>128</v>
      </c>
      <c r="AD113" s="18">
        <v>759</v>
      </c>
      <c r="AE113" s="18">
        <v>60</v>
      </c>
      <c r="AF113" s="18">
        <v>77</v>
      </c>
      <c r="AG113" s="18">
        <v>76</v>
      </c>
      <c r="AH113" s="18">
        <v>-282</v>
      </c>
      <c r="AI113" s="78">
        <v>56</v>
      </c>
      <c r="AJ113" s="10">
        <v>89</v>
      </c>
      <c r="AK113" s="10">
        <v>9852</v>
      </c>
      <c r="AL113" s="14" t="s">
        <v>254</v>
      </c>
      <c r="AM113" s="75"/>
      <c r="AN113" s="75"/>
      <c r="AP113" s="33"/>
      <c r="AQ113" s="33"/>
      <c r="AR113" s="33"/>
    </row>
    <row r="114" spans="1:40" ht="15.75">
      <c r="A114" s="90" t="s">
        <v>175</v>
      </c>
      <c r="B114" s="18">
        <v>-6166</v>
      </c>
      <c r="C114" s="18">
        <v>17580</v>
      </c>
      <c r="D114" s="18">
        <v>11978</v>
      </c>
      <c r="E114" s="18">
        <v>-945</v>
      </c>
      <c r="F114" s="22">
        <v>6869</v>
      </c>
      <c r="G114" s="22">
        <v>4352</v>
      </c>
      <c r="H114" s="91">
        <v>9296</v>
      </c>
      <c r="I114" s="169" t="s">
        <v>9</v>
      </c>
      <c r="J114" s="78">
        <v>6914</v>
      </c>
      <c r="K114" s="78">
        <v>2381</v>
      </c>
      <c r="L114" s="78">
        <v>1211</v>
      </c>
      <c r="M114" s="78">
        <v>1587</v>
      </c>
      <c r="N114" s="78">
        <v>1735</v>
      </c>
      <c r="O114" s="170" t="s">
        <v>9</v>
      </c>
      <c r="P114" s="78">
        <v>5815</v>
      </c>
      <c r="Q114" s="22">
        <v>2214</v>
      </c>
      <c r="R114" s="22">
        <v>1345</v>
      </c>
      <c r="S114" s="106">
        <v>1020</v>
      </c>
      <c r="T114" s="79">
        <v>1236</v>
      </c>
      <c r="U114" s="18" t="s">
        <v>9</v>
      </c>
      <c r="V114" s="78">
        <v>5899</v>
      </c>
      <c r="W114" s="78">
        <v>1206</v>
      </c>
      <c r="X114" s="78">
        <v>1649</v>
      </c>
      <c r="Y114" s="78">
        <v>1486</v>
      </c>
      <c r="Z114" s="78">
        <v>1558</v>
      </c>
      <c r="AA114" s="18">
        <v>4393</v>
      </c>
      <c r="AB114" s="18">
        <v>8165</v>
      </c>
      <c r="AC114" s="18">
        <v>5877</v>
      </c>
      <c r="AD114" s="18">
        <v>2719</v>
      </c>
      <c r="AE114" s="18">
        <v>-1926</v>
      </c>
      <c r="AF114" s="18">
        <v>4307</v>
      </c>
      <c r="AG114" s="18">
        <v>4997</v>
      </c>
      <c r="AH114" s="18">
        <v>3484</v>
      </c>
      <c r="AI114" s="78">
        <v>5904</v>
      </c>
      <c r="AJ114" s="10">
        <v>3418</v>
      </c>
      <c r="AK114" s="10">
        <v>3994</v>
      </c>
      <c r="AL114" s="249">
        <v>4904</v>
      </c>
      <c r="AM114" s="75"/>
      <c r="AN114" s="75"/>
    </row>
    <row r="115" spans="1:40" ht="15">
      <c r="A115" s="152" t="s">
        <v>176</v>
      </c>
      <c r="B115" s="49"/>
      <c r="C115" s="49"/>
      <c r="D115" s="49"/>
      <c r="E115" s="49"/>
      <c r="F115" s="82"/>
      <c r="G115" s="82"/>
      <c r="H115" s="83"/>
      <c r="I115" s="51"/>
      <c r="J115" s="82"/>
      <c r="K115" s="82"/>
      <c r="L115" s="82"/>
      <c r="M115" s="82"/>
      <c r="N115" s="260"/>
      <c r="O115" s="153"/>
      <c r="P115" s="52"/>
      <c r="Q115" s="82"/>
      <c r="R115" s="82"/>
      <c r="S115" s="54"/>
      <c r="T115" s="55"/>
      <c r="U115" s="51"/>
      <c r="V115" s="59"/>
      <c r="W115" s="59"/>
      <c r="X115" s="59"/>
      <c r="Y115" s="59"/>
      <c r="Z115" s="59"/>
      <c r="AA115" s="49"/>
      <c r="AB115" s="49"/>
      <c r="AC115" s="49"/>
      <c r="AD115" s="49"/>
      <c r="AE115" s="49"/>
      <c r="AF115" s="49"/>
      <c r="AG115" s="49"/>
      <c r="AH115" s="49"/>
      <c r="AI115" s="52"/>
      <c r="AJ115" s="11"/>
      <c r="AK115" s="11"/>
      <c r="AL115" s="240"/>
      <c r="AM115" s="33"/>
      <c r="AN115" s="38"/>
    </row>
    <row r="116" spans="1:40" ht="15">
      <c r="A116" s="135" t="s">
        <v>177</v>
      </c>
      <c r="B116" s="252">
        <v>502675</v>
      </c>
      <c r="C116" s="252">
        <v>503453</v>
      </c>
      <c r="D116" s="252">
        <v>720047</v>
      </c>
      <c r="E116" s="252">
        <v>490425</v>
      </c>
      <c r="F116" s="13">
        <v>262662</v>
      </c>
      <c r="G116" s="13">
        <v>240508</v>
      </c>
      <c r="H116" s="85">
        <v>384554</v>
      </c>
      <c r="I116" s="110" t="s">
        <v>178</v>
      </c>
      <c r="J116" s="73">
        <v>505560</v>
      </c>
      <c r="K116" s="73">
        <v>211475</v>
      </c>
      <c r="L116" s="73">
        <v>51353</v>
      </c>
      <c r="M116" s="73">
        <v>174067</v>
      </c>
      <c r="N116" s="73">
        <v>68665</v>
      </c>
      <c r="O116" s="258" t="s">
        <v>178</v>
      </c>
      <c r="P116" s="73">
        <v>650296</v>
      </c>
      <c r="Q116" s="73">
        <v>301834</v>
      </c>
      <c r="R116" s="73">
        <v>72123</v>
      </c>
      <c r="S116" s="73">
        <v>187055</v>
      </c>
      <c r="T116" s="74">
        <v>89284</v>
      </c>
      <c r="U116" s="71" t="s">
        <v>178</v>
      </c>
      <c r="V116" s="73">
        <v>770947</v>
      </c>
      <c r="W116" s="73">
        <v>376580</v>
      </c>
      <c r="X116" s="73">
        <v>65161</v>
      </c>
      <c r="Y116" s="73">
        <v>222336</v>
      </c>
      <c r="Z116" s="73">
        <v>106870</v>
      </c>
      <c r="AA116" s="252">
        <v>762691</v>
      </c>
      <c r="AB116" s="252">
        <v>258587</v>
      </c>
      <c r="AC116" s="252">
        <v>270269</v>
      </c>
      <c r="AD116" s="252">
        <v>423559</v>
      </c>
      <c r="AE116" s="252">
        <v>498582</v>
      </c>
      <c r="AF116" s="252">
        <v>598240</v>
      </c>
      <c r="AG116" s="252">
        <v>749289</v>
      </c>
      <c r="AH116" s="252">
        <v>801199</v>
      </c>
      <c r="AI116" s="252">
        <v>633564</v>
      </c>
      <c r="AJ116" s="154">
        <v>630467</v>
      </c>
      <c r="AK116" s="154">
        <v>898451</v>
      </c>
      <c r="AL116" s="250">
        <v>898123</v>
      </c>
      <c r="AM116" s="33"/>
      <c r="AN116" s="38"/>
    </row>
    <row r="117" spans="1:40" ht="15">
      <c r="A117" s="128" t="s">
        <v>179</v>
      </c>
      <c r="B117" s="18">
        <v>1951</v>
      </c>
      <c r="C117" s="18">
        <v>2445</v>
      </c>
      <c r="D117" s="18">
        <v>3072</v>
      </c>
      <c r="E117" s="18">
        <v>4520</v>
      </c>
      <c r="F117" s="18">
        <v>5059</v>
      </c>
      <c r="G117" s="18">
        <v>4498</v>
      </c>
      <c r="H117" s="77">
        <v>7405</v>
      </c>
      <c r="I117" s="169" t="s">
        <v>9</v>
      </c>
      <c r="J117" s="78">
        <v>4209</v>
      </c>
      <c r="K117" s="78">
        <v>2071</v>
      </c>
      <c r="L117" s="78">
        <v>360</v>
      </c>
      <c r="M117" s="78">
        <v>1020</v>
      </c>
      <c r="N117" s="78">
        <v>758</v>
      </c>
      <c r="O117" s="170" t="s">
        <v>9</v>
      </c>
      <c r="P117" s="78">
        <v>4084</v>
      </c>
      <c r="Q117" s="78">
        <v>1636</v>
      </c>
      <c r="R117" s="78">
        <v>329</v>
      </c>
      <c r="S117" s="78">
        <v>1081</v>
      </c>
      <c r="T117" s="155">
        <v>1038</v>
      </c>
      <c r="U117" s="18" t="s">
        <v>9</v>
      </c>
      <c r="V117" s="78">
        <v>8469</v>
      </c>
      <c r="W117" s="78">
        <v>3683</v>
      </c>
      <c r="X117" s="78">
        <v>930</v>
      </c>
      <c r="Y117" s="78">
        <v>2509</v>
      </c>
      <c r="Z117" s="78">
        <v>1347</v>
      </c>
      <c r="AA117" s="18">
        <v>11800</v>
      </c>
      <c r="AB117" s="18">
        <v>10093</v>
      </c>
      <c r="AC117" s="18">
        <v>12022</v>
      </c>
      <c r="AD117" s="18">
        <v>9992</v>
      </c>
      <c r="AE117" s="18">
        <v>7110</v>
      </c>
      <c r="AF117" s="18">
        <v>11964</v>
      </c>
      <c r="AG117" s="18">
        <v>7885</v>
      </c>
      <c r="AH117" s="18">
        <v>7103</v>
      </c>
      <c r="AI117" s="18">
        <v>10015</v>
      </c>
      <c r="AJ117" s="14">
        <v>12769</v>
      </c>
      <c r="AK117" s="14">
        <v>12705</v>
      </c>
      <c r="AL117" s="14">
        <v>12623</v>
      </c>
      <c r="AM117" s="33"/>
      <c r="AN117" s="38"/>
    </row>
    <row r="118" spans="1:40" ht="15.75">
      <c r="A118" s="156" t="s">
        <v>180</v>
      </c>
      <c r="B118" s="257">
        <v>2</v>
      </c>
      <c r="C118" s="257">
        <v>2</v>
      </c>
      <c r="D118" s="257">
        <v>-1</v>
      </c>
      <c r="E118" s="15">
        <v>0</v>
      </c>
      <c r="F118" s="15">
        <v>0</v>
      </c>
      <c r="G118" s="15">
        <v>0</v>
      </c>
      <c r="H118" s="157">
        <v>0</v>
      </c>
      <c r="I118" s="158" t="s">
        <v>9</v>
      </c>
      <c r="J118" s="15">
        <v>0</v>
      </c>
      <c r="K118" s="15">
        <v>0</v>
      </c>
      <c r="L118" s="15">
        <v>0</v>
      </c>
      <c r="M118" s="15">
        <v>0</v>
      </c>
      <c r="N118" s="15">
        <v>0</v>
      </c>
      <c r="O118" s="159" t="s">
        <v>9</v>
      </c>
      <c r="P118" s="16">
        <v>0</v>
      </c>
      <c r="Q118" s="15">
        <v>0</v>
      </c>
      <c r="R118" s="15">
        <v>0</v>
      </c>
      <c r="S118" s="132">
        <v>0</v>
      </c>
      <c r="T118" s="133">
        <v>0</v>
      </c>
      <c r="U118" s="15" t="s">
        <v>9</v>
      </c>
      <c r="V118" s="16">
        <v>0</v>
      </c>
      <c r="W118" s="16">
        <v>0</v>
      </c>
      <c r="X118" s="16">
        <v>0</v>
      </c>
      <c r="Y118" s="16">
        <v>0</v>
      </c>
      <c r="Z118" s="16">
        <v>0</v>
      </c>
      <c r="AA118" s="257">
        <v>0</v>
      </c>
      <c r="AB118" s="257">
        <v>0</v>
      </c>
      <c r="AC118" s="257">
        <v>0</v>
      </c>
      <c r="AD118" s="257">
        <v>0</v>
      </c>
      <c r="AE118" s="257">
        <v>0</v>
      </c>
      <c r="AF118" s="257">
        <v>0</v>
      </c>
      <c r="AG118" s="257">
        <v>0</v>
      </c>
      <c r="AH118" s="257">
        <v>0</v>
      </c>
      <c r="AI118" s="256">
        <v>0</v>
      </c>
      <c r="AJ118" s="17">
        <v>0</v>
      </c>
      <c r="AK118" s="211">
        <v>0</v>
      </c>
      <c r="AL118" s="291">
        <v>0</v>
      </c>
      <c r="AM118" s="298"/>
      <c r="AN118" s="75"/>
    </row>
    <row r="119" spans="1:40" ht="15">
      <c r="A119" s="152" t="s">
        <v>181</v>
      </c>
      <c r="B119" s="49"/>
      <c r="C119" s="49"/>
      <c r="D119" s="49"/>
      <c r="E119" s="49"/>
      <c r="F119" s="52"/>
      <c r="G119" s="52"/>
      <c r="H119" s="84"/>
      <c r="I119" s="51"/>
      <c r="J119" s="52"/>
      <c r="K119" s="52"/>
      <c r="L119" s="52"/>
      <c r="M119" s="52"/>
      <c r="N119" s="52"/>
      <c r="O119" s="53"/>
      <c r="P119" s="52"/>
      <c r="Q119" s="52"/>
      <c r="R119" s="52"/>
      <c r="S119" s="54"/>
      <c r="T119" s="55"/>
      <c r="U119" s="51"/>
      <c r="V119" s="59"/>
      <c r="W119" s="59"/>
      <c r="X119" s="59"/>
      <c r="Y119" s="59"/>
      <c r="Z119" s="59"/>
      <c r="AA119" s="49"/>
      <c r="AB119" s="49"/>
      <c r="AC119" s="49"/>
      <c r="AD119" s="49"/>
      <c r="AE119" s="49"/>
      <c r="AF119" s="49"/>
      <c r="AG119" s="49"/>
      <c r="AH119" s="49"/>
      <c r="AI119" s="52"/>
      <c r="AJ119" s="11"/>
      <c r="AK119" s="206"/>
      <c r="AL119" s="280"/>
      <c r="AM119" s="299"/>
      <c r="AN119" s="38"/>
    </row>
    <row r="120" spans="1:40" ht="15.75">
      <c r="A120" s="135" t="s">
        <v>182</v>
      </c>
      <c r="B120" s="71">
        <v>5307</v>
      </c>
      <c r="C120" s="71">
        <v>388</v>
      </c>
      <c r="D120" s="71">
        <v>652</v>
      </c>
      <c r="E120" s="71">
        <v>1851</v>
      </c>
      <c r="F120" s="73">
        <v>54</v>
      </c>
      <c r="G120" s="71">
        <v>3</v>
      </c>
      <c r="H120" s="72">
        <v>0</v>
      </c>
      <c r="I120" s="110" t="s">
        <v>183</v>
      </c>
      <c r="J120" s="71">
        <v>0</v>
      </c>
      <c r="K120" s="71">
        <v>0</v>
      </c>
      <c r="L120" s="71">
        <v>0</v>
      </c>
      <c r="M120" s="71">
        <v>0</v>
      </c>
      <c r="N120" s="73">
        <v>0</v>
      </c>
      <c r="O120" s="258" t="s">
        <v>183</v>
      </c>
      <c r="P120" s="73">
        <v>0</v>
      </c>
      <c r="Q120" s="73">
        <v>0</v>
      </c>
      <c r="R120" s="73">
        <v>0</v>
      </c>
      <c r="S120" s="73">
        <v>0</v>
      </c>
      <c r="T120" s="74">
        <v>0</v>
      </c>
      <c r="U120" s="71" t="s">
        <v>183</v>
      </c>
      <c r="V120" s="73">
        <v>0</v>
      </c>
      <c r="W120" s="73">
        <v>0</v>
      </c>
      <c r="X120" s="73">
        <v>0</v>
      </c>
      <c r="Y120" s="73">
        <v>0</v>
      </c>
      <c r="Z120" s="73">
        <v>0</v>
      </c>
      <c r="AA120" s="71">
        <v>0</v>
      </c>
      <c r="AB120" s="71">
        <v>0</v>
      </c>
      <c r="AC120" s="71">
        <v>0</v>
      </c>
      <c r="AD120" s="71">
        <v>0</v>
      </c>
      <c r="AE120" s="71">
        <v>0</v>
      </c>
      <c r="AF120" s="71">
        <v>0</v>
      </c>
      <c r="AG120" s="71">
        <v>0</v>
      </c>
      <c r="AH120" s="71">
        <v>0</v>
      </c>
      <c r="AI120" s="73">
        <v>0</v>
      </c>
      <c r="AJ120" s="8">
        <v>0</v>
      </c>
      <c r="AK120" s="212">
        <v>0</v>
      </c>
      <c r="AL120" s="292">
        <v>0</v>
      </c>
      <c r="AM120" s="299"/>
      <c r="AN120" s="75"/>
    </row>
    <row r="121" spans="1:40" ht="15.75">
      <c r="A121" s="128" t="s">
        <v>184</v>
      </c>
      <c r="B121" s="18">
        <v>3770</v>
      </c>
      <c r="C121" s="18">
        <v>38</v>
      </c>
      <c r="D121" s="18">
        <v>12145</v>
      </c>
      <c r="E121" s="18">
        <v>-25</v>
      </c>
      <c r="F121" s="78">
        <v>6</v>
      </c>
      <c r="G121" s="18">
        <v>0</v>
      </c>
      <c r="H121" s="77">
        <v>0</v>
      </c>
      <c r="I121" s="259" t="s">
        <v>185</v>
      </c>
      <c r="J121" s="18">
        <v>0</v>
      </c>
      <c r="K121" s="18">
        <v>0</v>
      </c>
      <c r="L121" s="18">
        <v>0</v>
      </c>
      <c r="M121" s="18">
        <v>0</v>
      </c>
      <c r="N121" s="78">
        <v>0</v>
      </c>
      <c r="O121" s="170" t="s">
        <v>185</v>
      </c>
      <c r="P121" s="78">
        <v>0</v>
      </c>
      <c r="Q121" s="78">
        <v>0</v>
      </c>
      <c r="R121" s="78">
        <v>0</v>
      </c>
      <c r="S121" s="78">
        <v>0</v>
      </c>
      <c r="T121" s="79">
        <v>0</v>
      </c>
      <c r="U121" s="18" t="s">
        <v>185</v>
      </c>
      <c r="V121" s="78">
        <v>0</v>
      </c>
      <c r="W121" s="78">
        <v>0</v>
      </c>
      <c r="X121" s="78">
        <v>0</v>
      </c>
      <c r="Y121" s="78">
        <v>0</v>
      </c>
      <c r="Z121" s="78">
        <v>0</v>
      </c>
      <c r="AA121" s="18">
        <v>0</v>
      </c>
      <c r="AB121" s="18">
        <v>0</v>
      </c>
      <c r="AC121" s="18">
        <v>0</v>
      </c>
      <c r="AD121" s="18">
        <v>0</v>
      </c>
      <c r="AE121" s="18">
        <v>0</v>
      </c>
      <c r="AF121" s="18">
        <v>0</v>
      </c>
      <c r="AG121" s="18">
        <v>0</v>
      </c>
      <c r="AH121" s="18">
        <v>0</v>
      </c>
      <c r="AI121" s="78">
        <v>0</v>
      </c>
      <c r="AJ121" s="10">
        <v>0</v>
      </c>
      <c r="AK121" s="213">
        <v>0</v>
      </c>
      <c r="AL121" s="293">
        <v>0</v>
      </c>
      <c r="AM121" s="299"/>
      <c r="AN121" s="75"/>
    </row>
    <row r="122" spans="1:40" ht="15.75">
      <c r="A122" s="128" t="s">
        <v>186</v>
      </c>
      <c r="B122" s="18">
        <v>8279</v>
      </c>
      <c r="C122" s="18">
        <v>10228</v>
      </c>
      <c r="D122" s="139" t="s">
        <v>151</v>
      </c>
      <c r="E122" s="139" t="s">
        <v>151</v>
      </c>
      <c r="F122" s="139" t="s">
        <v>151</v>
      </c>
      <c r="G122" s="139" t="s">
        <v>151</v>
      </c>
      <c r="H122" s="77" t="s">
        <v>151</v>
      </c>
      <c r="I122" s="169" t="s">
        <v>187</v>
      </c>
      <c r="J122" s="139" t="s">
        <v>151</v>
      </c>
      <c r="K122" s="139" t="s">
        <v>151</v>
      </c>
      <c r="L122" s="139" t="s">
        <v>151</v>
      </c>
      <c r="M122" s="139" t="s">
        <v>151</v>
      </c>
      <c r="N122" s="139" t="s">
        <v>151</v>
      </c>
      <c r="O122" s="170" t="s">
        <v>187</v>
      </c>
      <c r="P122" s="139" t="s">
        <v>151</v>
      </c>
      <c r="Q122" s="139" t="s">
        <v>151</v>
      </c>
      <c r="R122" s="139" t="s">
        <v>151</v>
      </c>
      <c r="S122" s="139" t="s">
        <v>151</v>
      </c>
      <c r="T122" s="140" t="s">
        <v>151</v>
      </c>
      <c r="U122" s="18" t="s">
        <v>187</v>
      </c>
      <c r="V122" s="139">
        <v>-6</v>
      </c>
      <c r="W122" s="139">
        <v>-6</v>
      </c>
      <c r="X122" s="139">
        <v>0</v>
      </c>
      <c r="Y122" s="139">
        <v>0</v>
      </c>
      <c r="Z122" s="139">
        <v>0</v>
      </c>
      <c r="AA122" s="18">
        <v>0</v>
      </c>
      <c r="AB122" s="18">
        <v>0</v>
      </c>
      <c r="AC122" s="18">
        <v>0</v>
      </c>
      <c r="AD122" s="18">
        <v>0</v>
      </c>
      <c r="AE122" s="18">
        <v>0</v>
      </c>
      <c r="AF122" s="18">
        <v>0</v>
      </c>
      <c r="AG122" s="18">
        <v>0</v>
      </c>
      <c r="AH122" s="18">
        <v>0</v>
      </c>
      <c r="AI122" s="78">
        <v>0</v>
      </c>
      <c r="AJ122" s="10">
        <v>0</v>
      </c>
      <c r="AK122" s="213">
        <v>0</v>
      </c>
      <c r="AL122" s="293">
        <v>0</v>
      </c>
      <c r="AM122" s="299"/>
      <c r="AN122" s="75"/>
    </row>
    <row r="123" spans="1:40" ht="15.75">
      <c r="A123" s="76" t="s">
        <v>188</v>
      </c>
      <c r="B123" s="18">
        <v>576</v>
      </c>
      <c r="C123" s="18">
        <v>432</v>
      </c>
      <c r="D123" s="18">
        <v>1091</v>
      </c>
      <c r="E123" s="18">
        <v>207</v>
      </c>
      <c r="F123" s="78">
        <v>1476</v>
      </c>
      <c r="G123" s="78">
        <v>5</v>
      </c>
      <c r="H123" s="77">
        <v>0</v>
      </c>
      <c r="I123" s="18" t="s">
        <v>189</v>
      </c>
      <c r="J123" s="78">
        <v>0</v>
      </c>
      <c r="K123" s="78">
        <v>0</v>
      </c>
      <c r="L123" s="78">
        <v>0</v>
      </c>
      <c r="M123" s="78">
        <v>0</v>
      </c>
      <c r="N123" s="78">
        <v>0</v>
      </c>
      <c r="O123" s="170" t="s">
        <v>189</v>
      </c>
      <c r="P123" s="78">
        <v>0</v>
      </c>
      <c r="Q123" s="78">
        <v>0</v>
      </c>
      <c r="R123" s="78">
        <v>0</v>
      </c>
      <c r="S123" s="78">
        <v>0</v>
      </c>
      <c r="T123" s="79">
        <v>0</v>
      </c>
      <c r="U123" s="18" t="s">
        <v>189</v>
      </c>
      <c r="V123" s="78">
        <v>0</v>
      </c>
      <c r="W123" s="78">
        <v>0</v>
      </c>
      <c r="X123" s="78">
        <v>0</v>
      </c>
      <c r="Y123" s="78">
        <v>0</v>
      </c>
      <c r="Z123" s="78">
        <v>0</v>
      </c>
      <c r="AA123" s="18">
        <v>0</v>
      </c>
      <c r="AB123" s="18">
        <v>0</v>
      </c>
      <c r="AC123" s="18">
        <v>0</v>
      </c>
      <c r="AD123" s="18">
        <v>0</v>
      </c>
      <c r="AE123" s="18">
        <v>0</v>
      </c>
      <c r="AF123" s="18">
        <v>0</v>
      </c>
      <c r="AG123" s="18">
        <v>0</v>
      </c>
      <c r="AH123" s="18">
        <v>0</v>
      </c>
      <c r="AI123" s="78">
        <v>0</v>
      </c>
      <c r="AJ123" s="10">
        <v>0</v>
      </c>
      <c r="AK123" s="213">
        <v>0</v>
      </c>
      <c r="AL123" s="293">
        <v>0</v>
      </c>
      <c r="AM123" s="299"/>
      <c r="AN123" s="75"/>
    </row>
    <row r="124" spans="1:40" ht="15.75">
      <c r="A124" s="76" t="s">
        <v>190</v>
      </c>
      <c r="B124" s="78">
        <v>6281</v>
      </c>
      <c r="C124" s="78">
        <v>1696</v>
      </c>
      <c r="D124" s="78">
        <v>542</v>
      </c>
      <c r="E124" s="78">
        <v>34</v>
      </c>
      <c r="F124" s="18">
        <v>17</v>
      </c>
      <c r="G124" s="18">
        <v>-18</v>
      </c>
      <c r="H124" s="77">
        <v>0</v>
      </c>
      <c r="I124" s="169" t="s">
        <v>191</v>
      </c>
      <c r="J124" s="78">
        <v>0</v>
      </c>
      <c r="K124" s="18">
        <v>0</v>
      </c>
      <c r="L124" s="18">
        <v>0</v>
      </c>
      <c r="M124" s="78">
        <v>0</v>
      </c>
      <c r="N124" s="78">
        <v>0</v>
      </c>
      <c r="O124" s="170" t="s">
        <v>191</v>
      </c>
      <c r="P124" s="78">
        <v>0</v>
      </c>
      <c r="Q124" s="78">
        <v>0</v>
      </c>
      <c r="R124" s="78">
        <v>0</v>
      </c>
      <c r="S124" s="78">
        <v>0</v>
      </c>
      <c r="T124" s="79">
        <v>0</v>
      </c>
      <c r="U124" s="18" t="s">
        <v>191</v>
      </c>
      <c r="V124" s="78">
        <v>0</v>
      </c>
      <c r="W124" s="78">
        <v>0</v>
      </c>
      <c r="X124" s="78">
        <v>0</v>
      </c>
      <c r="Y124" s="78">
        <v>0</v>
      </c>
      <c r="Z124" s="78">
        <v>0</v>
      </c>
      <c r="AA124" s="78">
        <v>0</v>
      </c>
      <c r="AB124" s="78">
        <v>0</v>
      </c>
      <c r="AC124" s="78">
        <v>0</v>
      </c>
      <c r="AD124" s="78">
        <v>0</v>
      </c>
      <c r="AE124" s="78">
        <v>0</v>
      </c>
      <c r="AF124" s="78">
        <v>0</v>
      </c>
      <c r="AG124" s="78">
        <v>0</v>
      </c>
      <c r="AH124" s="78">
        <v>0</v>
      </c>
      <c r="AI124" s="78">
        <v>0</v>
      </c>
      <c r="AJ124" s="10">
        <v>0</v>
      </c>
      <c r="AK124" s="213">
        <v>0</v>
      </c>
      <c r="AL124" s="293">
        <v>0</v>
      </c>
      <c r="AM124" s="299"/>
      <c r="AN124" s="75"/>
    </row>
    <row r="125" spans="1:40" ht="15.75">
      <c r="A125" s="76" t="s">
        <v>192</v>
      </c>
      <c r="B125" s="78">
        <v>22258</v>
      </c>
      <c r="C125" s="78">
        <v>46392</v>
      </c>
      <c r="D125" s="78">
        <v>2127</v>
      </c>
      <c r="E125" s="78">
        <v>175</v>
      </c>
      <c r="F125" s="18">
        <v>80</v>
      </c>
      <c r="G125" s="18">
        <v>0</v>
      </c>
      <c r="H125" s="77">
        <v>0</v>
      </c>
      <c r="I125" s="169" t="s">
        <v>193</v>
      </c>
      <c r="J125" s="78">
        <v>0</v>
      </c>
      <c r="K125" s="18">
        <v>0</v>
      </c>
      <c r="L125" s="18">
        <v>0</v>
      </c>
      <c r="M125" s="78">
        <v>0</v>
      </c>
      <c r="N125" s="78">
        <v>0</v>
      </c>
      <c r="O125" s="170" t="s">
        <v>193</v>
      </c>
      <c r="P125" s="78">
        <v>0</v>
      </c>
      <c r="Q125" s="78">
        <v>0</v>
      </c>
      <c r="R125" s="78">
        <v>0</v>
      </c>
      <c r="S125" s="78">
        <v>0</v>
      </c>
      <c r="T125" s="79">
        <v>0</v>
      </c>
      <c r="U125" s="18" t="s">
        <v>193</v>
      </c>
      <c r="V125" s="78">
        <v>0</v>
      </c>
      <c r="W125" s="78">
        <v>0</v>
      </c>
      <c r="X125" s="78">
        <v>0</v>
      </c>
      <c r="Y125" s="78">
        <v>0</v>
      </c>
      <c r="Z125" s="78">
        <v>0</v>
      </c>
      <c r="AA125" s="78">
        <v>0</v>
      </c>
      <c r="AB125" s="78">
        <v>0</v>
      </c>
      <c r="AC125" s="78">
        <v>0</v>
      </c>
      <c r="AD125" s="78">
        <v>0</v>
      </c>
      <c r="AE125" s="78">
        <v>0</v>
      </c>
      <c r="AF125" s="78">
        <v>0</v>
      </c>
      <c r="AG125" s="78">
        <v>0</v>
      </c>
      <c r="AH125" s="78">
        <v>0</v>
      </c>
      <c r="AI125" s="78">
        <v>0</v>
      </c>
      <c r="AJ125" s="10">
        <v>0</v>
      </c>
      <c r="AK125" s="213">
        <v>0</v>
      </c>
      <c r="AL125" s="293">
        <v>0</v>
      </c>
      <c r="AM125" s="299"/>
      <c r="AN125" s="75"/>
    </row>
    <row r="126" spans="1:40" ht="15.75">
      <c r="A126" s="76" t="s">
        <v>194</v>
      </c>
      <c r="B126" s="78">
        <v>3662</v>
      </c>
      <c r="C126" s="18">
        <v>1857</v>
      </c>
      <c r="D126" s="78">
        <v>3958</v>
      </c>
      <c r="E126" s="18">
        <v>1887</v>
      </c>
      <c r="F126" s="18">
        <v>2446</v>
      </c>
      <c r="G126" s="18">
        <v>0</v>
      </c>
      <c r="H126" s="77">
        <v>0</v>
      </c>
      <c r="I126" s="169" t="s">
        <v>9</v>
      </c>
      <c r="J126" s="78">
        <v>0</v>
      </c>
      <c r="K126" s="18">
        <v>0</v>
      </c>
      <c r="L126" s="18">
        <v>0</v>
      </c>
      <c r="M126" s="78">
        <v>0</v>
      </c>
      <c r="N126" s="78">
        <v>0</v>
      </c>
      <c r="O126" s="170" t="s">
        <v>9</v>
      </c>
      <c r="P126" s="78">
        <v>0</v>
      </c>
      <c r="Q126" s="78">
        <v>0</v>
      </c>
      <c r="R126" s="78">
        <v>0</v>
      </c>
      <c r="S126" s="78">
        <v>0</v>
      </c>
      <c r="T126" s="79">
        <v>0</v>
      </c>
      <c r="U126" s="18" t="s">
        <v>9</v>
      </c>
      <c r="V126" s="78">
        <v>0</v>
      </c>
      <c r="W126" s="78">
        <v>0</v>
      </c>
      <c r="X126" s="78">
        <v>0</v>
      </c>
      <c r="Y126" s="78">
        <v>0</v>
      </c>
      <c r="Z126" s="78">
        <v>0</v>
      </c>
      <c r="AA126" s="78">
        <v>0</v>
      </c>
      <c r="AB126" s="78">
        <v>0</v>
      </c>
      <c r="AC126" s="78">
        <v>0</v>
      </c>
      <c r="AD126" s="78">
        <v>0</v>
      </c>
      <c r="AE126" s="78">
        <v>0</v>
      </c>
      <c r="AF126" s="78">
        <v>0</v>
      </c>
      <c r="AG126" s="78">
        <v>0</v>
      </c>
      <c r="AH126" s="78">
        <v>0</v>
      </c>
      <c r="AI126" s="78">
        <v>0</v>
      </c>
      <c r="AJ126" s="10">
        <v>0</v>
      </c>
      <c r="AK126" s="213">
        <v>0</v>
      </c>
      <c r="AL126" s="293">
        <v>0</v>
      </c>
      <c r="AM126" s="299"/>
      <c r="AN126" s="75"/>
    </row>
    <row r="127" spans="1:40" ht="15">
      <c r="A127" s="58" t="s">
        <v>195</v>
      </c>
      <c r="B127" s="52"/>
      <c r="C127" s="52"/>
      <c r="D127" s="52"/>
      <c r="E127" s="52"/>
      <c r="F127" s="23"/>
      <c r="G127" s="23"/>
      <c r="H127" s="92"/>
      <c r="I127" s="51"/>
      <c r="J127" s="23"/>
      <c r="K127" s="23"/>
      <c r="L127" s="23"/>
      <c r="M127" s="23"/>
      <c r="N127" s="23"/>
      <c r="O127" s="148"/>
      <c r="P127" s="52"/>
      <c r="Q127" s="23"/>
      <c r="R127" s="23"/>
      <c r="S127" s="54"/>
      <c r="T127" s="55"/>
      <c r="U127" s="51"/>
      <c r="V127" s="59"/>
      <c r="W127" s="59"/>
      <c r="X127" s="59"/>
      <c r="Y127" s="59"/>
      <c r="Z127" s="59"/>
      <c r="AA127" s="52"/>
      <c r="AB127" s="52"/>
      <c r="AC127" s="52"/>
      <c r="AD127" s="52"/>
      <c r="AE127" s="52"/>
      <c r="AF127" s="52"/>
      <c r="AG127" s="52"/>
      <c r="AH127" s="52"/>
      <c r="AI127" s="52"/>
      <c r="AJ127" s="11"/>
      <c r="AK127" s="206"/>
      <c r="AL127" s="280"/>
      <c r="AM127" s="299"/>
      <c r="AN127" s="38"/>
    </row>
    <row r="128" spans="1:40" ht="15.75">
      <c r="A128" s="101" t="s">
        <v>196</v>
      </c>
      <c r="B128" s="73">
        <v>324</v>
      </c>
      <c r="C128" s="73">
        <v>62</v>
      </c>
      <c r="D128" s="73">
        <v>249</v>
      </c>
      <c r="E128" s="73">
        <v>73</v>
      </c>
      <c r="F128" s="71">
        <v>152</v>
      </c>
      <c r="G128" s="71">
        <v>0</v>
      </c>
      <c r="H128" s="72">
        <v>0</v>
      </c>
      <c r="I128" s="110" t="s">
        <v>197</v>
      </c>
      <c r="J128" s="73">
        <v>0</v>
      </c>
      <c r="K128" s="73">
        <v>0</v>
      </c>
      <c r="L128" s="73">
        <v>0</v>
      </c>
      <c r="M128" s="73">
        <v>0</v>
      </c>
      <c r="N128" s="73">
        <v>0</v>
      </c>
      <c r="O128" s="258" t="s">
        <v>197</v>
      </c>
      <c r="P128" s="73">
        <v>0</v>
      </c>
      <c r="Q128" s="73">
        <v>0</v>
      </c>
      <c r="R128" s="73">
        <v>0</v>
      </c>
      <c r="S128" s="73">
        <v>0</v>
      </c>
      <c r="T128" s="74">
        <v>0</v>
      </c>
      <c r="U128" s="71" t="s">
        <v>197</v>
      </c>
      <c r="V128" s="73">
        <v>0</v>
      </c>
      <c r="W128" s="73">
        <v>0</v>
      </c>
      <c r="X128" s="73">
        <v>0</v>
      </c>
      <c r="Y128" s="73">
        <v>0</v>
      </c>
      <c r="Z128" s="73">
        <v>0</v>
      </c>
      <c r="AA128" s="73">
        <v>0</v>
      </c>
      <c r="AB128" s="73">
        <v>0</v>
      </c>
      <c r="AC128" s="73">
        <v>0</v>
      </c>
      <c r="AD128" s="73">
        <v>0</v>
      </c>
      <c r="AE128" s="73">
        <v>0</v>
      </c>
      <c r="AF128" s="73">
        <v>0</v>
      </c>
      <c r="AG128" s="73">
        <v>0</v>
      </c>
      <c r="AH128" s="73">
        <v>0</v>
      </c>
      <c r="AI128" s="73">
        <v>0</v>
      </c>
      <c r="AJ128" s="8">
        <v>0</v>
      </c>
      <c r="AK128" s="212">
        <v>0</v>
      </c>
      <c r="AL128" s="292">
        <v>0</v>
      </c>
      <c r="AM128" s="299"/>
      <c r="AN128" s="75"/>
    </row>
    <row r="129" spans="1:40" ht="15.75">
      <c r="A129" s="90" t="s">
        <v>198</v>
      </c>
      <c r="B129" s="78">
        <v>5412</v>
      </c>
      <c r="C129" s="78">
        <v>42</v>
      </c>
      <c r="D129" s="78">
        <v>6068</v>
      </c>
      <c r="E129" s="78">
        <v>1872</v>
      </c>
      <c r="F129" s="18">
        <v>3892</v>
      </c>
      <c r="G129" s="18">
        <v>0</v>
      </c>
      <c r="H129" s="77">
        <v>0</v>
      </c>
      <c r="I129" s="169" t="s">
        <v>197</v>
      </c>
      <c r="J129" s="78">
        <v>0</v>
      </c>
      <c r="K129" s="78">
        <v>0</v>
      </c>
      <c r="L129" s="78">
        <v>0</v>
      </c>
      <c r="M129" s="78">
        <v>0</v>
      </c>
      <c r="N129" s="78">
        <v>0</v>
      </c>
      <c r="O129" s="170" t="s">
        <v>197</v>
      </c>
      <c r="P129" s="78">
        <v>0</v>
      </c>
      <c r="Q129" s="78">
        <v>0</v>
      </c>
      <c r="R129" s="78">
        <v>0</v>
      </c>
      <c r="S129" s="78">
        <v>0</v>
      </c>
      <c r="T129" s="79">
        <v>0</v>
      </c>
      <c r="U129" s="18" t="s">
        <v>197</v>
      </c>
      <c r="V129" s="78">
        <v>0</v>
      </c>
      <c r="W129" s="78">
        <v>0</v>
      </c>
      <c r="X129" s="78">
        <v>0</v>
      </c>
      <c r="Y129" s="78">
        <v>0</v>
      </c>
      <c r="Z129" s="78">
        <v>0</v>
      </c>
      <c r="AA129" s="78">
        <v>0</v>
      </c>
      <c r="AB129" s="78">
        <v>0</v>
      </c>
      <c r="AC129" s="78">
        <v>0</v>
      </c>
      <c r="AD129" s="78">
        <v>0</v>
      </c>
      <c r="AE129" s="78">
        <v>0</v>
      </c>
      <c r="AF129" s="78">
        <v>0</v>
      </c>
      <c r="AG129" s="78">
        <v>0</v>
      </c>
      <c r="AH129" s="78">
        <v>0</v>
      </c>
      <c r="AI129" s="78">
        <v>0</v>
      </c>
      <c r="AJ129" s="10">
        <v>0</v>
      </c>
      <c r="AK129" s="213">
        <v>0</v>
      </c>
      <c r="AL129" s="293">
        <v>0</v>
      </c>
      <c r="AM129" s="299"/>
      <c r="AN129" s="75"/>
    </row>
    <row r="130" spans="1:40" ht="15">
      <c r="A130" s="19" t="s">
        <v>199</v>
      </c>
      <c r="B130" s="257">
        <v>79</v>
      </c>
      <c r="C130" s="15">
        <v>0</v>
      </c>
      <c r="D130" s="15">
        <v>0</v>
      </c>
      <c r="E130" s="15">
        <v>0</v>
      </c>
      <c r="F130" s="15">
        <v>0</v>
      </c>
      <c r="G130" s="15">
        <v>0</v>
      </c>
      <c r="H130" s="157">
        <v>0</v>
      </c>
      <c r="I130" s="158" t="s">
        <v>18</v>
      </c>
      <c r="J130" s="16">
        <v>0</v>
      </c>
      <c r="K130" s="16">
        <v>0</v>
      </c>
      <c r="L130" s="16">
        <v>0</v>
      </c>
      <c r="M130" s="16">
        <v>0</v>
      </c>
      <c r="N130" s="16">
        <v>0</v>
      </c>
      <c r="O130" s="159" t="s">
        <v>18</v>
      </c>
      <c r="P130" s="16">
        <v>0</v>
      </c>
      <c r="Q130" s="16">
        <v>0</v>
      </c>
      <c r="R130" s="16">
        <v>0</v>
      </c>
      <c r="S130" s="16">
        <v>0</v>
      </c>
      <c r="T130" s="20">
        <v>0</v>
      </c>
      <c r="U130" s="15" t="s">
        <v>18</v>
      </c>
      <c r="V130" s="16">
        <v>0</v>
      </c>
      <c r="W130" s="16">
        <v>0</v>
      </c>
      <c r="X130" s="16">
        <v>0</v>
      </c>
      <c r="Y130" s="16">
        <v>0</v>
      </c>
      <c r="Z130" s="16">
        <v>0</v>
      </c>
      <c r="AA130" s="257">
        <v>0</v>
      </c>
      <c r="AB130" s="257">
        <v>0</v>
      </c>
      <c r="AC130" s="257">
        <v>0</v>
      </c>
      <c r="AD130" s="257">
        <v>0</v>
      </c>
      <c r="AE130" s="257">
        <v>0</v>
      </c>
      <c r="AF130" s="257">
        <v>0</v>
      </c>
      <c r="AG130" s="257">
        <v>0</v>
      </c>
      <c r="AH130" s="257">
        <v>0</v>
      </c>
      <c r="AI130" s="256">
        <v>0</v>
      </c>
      <c r="AJ130" s="17">
        <v>0</v>
      </c>
      <c r="AK130" s="211">
        <v>0</v>
      </c>
      <c r="AL130" s="291">
        <v>0</v>
      </c>
      <c r="AM130" s="298"/>
      <c r="AN130" s="38"/>
    </row>
    <row r="131" spans="1:40" ht="15.75">
      <c r="A131" s="58" t="s">
        <v>200</v>
      </c>
      <c r="B131" s="255"/>
      <c r="C131" s="56"/>
      <c r="D131" s="56"/>
      <c r="E131" s="56"/>
      <c r="F131" s="56"/>
      <c r="G131" s="56"/>
      <c r="H131" s="164"/>
      <c r="I131" s="160"/>
      <c r="J131" s="57"/>
      <c r="K131" s="57"/>
      <c r="L131" s="57"/>
      <c r="M131" s="57"/>
      <c r="N131" s="57"/>
      <c r="O131" s="161"/>
      <c r="P131" s="57"/>
      <c r="Q131" s="57"/>
      <c r="R131" s="57"/>
      <c r="S131" s="57"/>
      <c r="T131" s="162"/>
      <c r="U131" s="56"/>
      <c r="V131" s="57"/>
      <c r="W131" s="57"/>
      <c r="X131" s="57"/>
      <c r="Y131" s="57"/>
      <c r="Z131" s="57"/>
      <c r="AA131" s="255"/>
      <c r="AB131" s="255"/>
      <c r="AC131" s="255"/>
      <c r="AD131" s="255"/>
      <c r="AE131" s="255"/>
      <c r="AF131" s="255"/>
      <c r="AG131" s="255"/>
      <c r="AH131" s="255"/>
      <c r="AI131" s="254"/>
      <c r="AJ131" s="35"/>
      <c r="AK131" s="214"/>
      <c r="AL131" s="294"/>
      <c r="AM131" s="309"/>
      <c r="AN131" s="138"/>
    </row>
    <row r="132" spans="1:40" ht="15.75">
      <c r="A132" s="101" t="s">
        <v>201</v>
      </c>
      <c r="B132" s="71" t="s">
        <v>18</v>
      </c>
      <c r="C132" s="71" t="s">
        <v>18</v>
      </c>
      <c r="D132" s="71" t="s">
        <v>18</v>
      </c>
      <c r="E132" s="71" t="s">
        <v>18</v>
      </c>
      <c r="F132" s="71" t="s">
        <v>18</v>
      </c>
      <c r="G132" s="71" t="s">
        <v>18</v>
      </c>
      <c r="H132" s="71" t="s">
        <v>18</v>
      </c>
      <c r="I132" s="71" t="s">
        <v>18</v>
      </c>
      <c r="J132" s="71" t="s">
        <v>18</v>
      </c>
      <c r="K132" s="71" t="s">
        <v>18</v>
      </c>
      <c r="L132" s="71" t="s">
        <v>18</v>
      </c>
      <c r="M132" s="71" t="s">
        <v>18</v>
      </c>
      <c r="N132" s="71" t="s">
        <v>18</v>
      </c>
      <c r="O132" s="71" t="s">
        <v>18</v>
      </c>
      <c r="P132" s="71" t="s">
        <v>18</v>
      </c>
      <c r="Q132" s="71" t="s">
        <v>18</v>
      </c>
      <c r="R132" s="71" t="s">
        <v>18</v>
      </c>
      <c r="S132" s="71" t="s">
        <v>18</v>
      </c>
      <c r="T132" s="71" t="s">
        <v>18</v>
      </c>
      <c r="U132" s="71" t="s">
        <v>18</v>
      </c>
      <c r="V132" s="71" t="s">
        <v>18</v>
      </c>
      <c r="W132" s="71" t="s">
        <v>18</v>
      </c>
      <c r="X132" s="71" t="s">
        <v>18</v>
      </c>
      <c r="Y132" s="71" t="s">
        <v>18</v>
      </c>
      <c r="Z132" s="71" t="s">
        <v>18</v>
      </c>
      <c r="AA132" s="71" t="s">
        <v>18</v>
      </c>
      <c r="AB132" s="71" t="s">
        <v>18</v>
      </c>
      <c r="AC132" s="71" t="s">
        <v>18</v>
      </c>
      <c r="AD132" s="71" t="s">
        <v>18</v>
      </c>
      <c r="AE132" s="71" t="s">
        <v>18</v>
      </c>
      <c r="AF132" s="73">
        <v>7986871</v>
      </c>
      <c r="AG132" s="252">
        <v>11258293</v>
      </c>
      <c r="AH132" s="252">
        <v>11297403</v>
      </c>
      <c r="AI132" s="251">
        <v>0</v>
      </c>
      <c r="AJ132" s="89">
        <v>14296281</v>
      </c>
      <c r="AK132" s="215">
        <v>0</v>
      </c>
      <c r="AL132" s="295">
        <v>15522820</v>
      </c>
      <c r="AM132" s="310"/>
      <c r="AN132" s="303"/>
    </row>
    <row r="133" spans="1:40" ht="15.75">
      <c r="A133" s="90" t="s">
        <v>202</v>
      </c>
      <c r="B133" s="18" t="s">
        <v>18</v>
      </c>
      <c r="C133" s="18" t="s">
        <v>18</v>
      </c>
      <c r="D133" s="18" t="s">
        <v>18</v>
      </c>
      <c r="E133" s="18" t="s">
        <v>18</v>
      </c>
      <c r="F133" s="18" t="s">
        <v>18</v>
      </c>
      <c r="G133" s="18" t="s">
        <v>18</v>
      </c>
      <c r="H133" s="18" t="s">
        <v>18</v>
      </c>
      <c r="I133" s="18" t="s">
        <v>18</v>
      </c>
      <c r="J133" s="18" t="s">
        <v>18</v>
      </c>
      <c r="K133" s="18" t="s">
        <v>18</v>
      </c>
      <c r="L133" s="18" t="s">
        <v>18</v>
      </c>
      <c r="M133" s="18" t="s">
        <v>18</v>
      </c>
      <c r="N133" s="18" t="s">
        <v>18</v>
      </c>
      <c r="O133" s="18" t="s">
        <v>18</v>
      </c>
      <c r="P133" s="18" t="s">
        <v>18</v>
      </c>
      <c r="Q133" s="18" t="s">
        <v>18</v>
      </c>
      <c r="R133" s="18" t="s">
        <v>18</v>
      </c>
      <c r="S133" s="18" t="s">
        <v>18</v>
      </c>
      <c r="T133" s="18" t="s">
        <v>18</v>
      </c>
      <c r="U133" s="18" t="s">
        <v>18</v>
      </c>
      <c r="V133" s="18" t="s">
        <v>18</v>
      </c>
      <c r="W133" s="18" t="s">
        <v>18</v>
      </c>
      <c r="X133" s="18" t="s">
        <v>18</v>
      </c>
      <c r="Y133" s="18" t="s">
        <v>18</v>
      </c>
      <c r="Z133" s="18" t="s">
        <v>18</v>
      </c>
      <c r="AA133" s="18" t="s">
        <v>18</v>
      </c>
      <c r="AB133" s="18" t="s">
        <v>18</v>
      </c>
      <c r="AC133" s="18" t="s">
        <v>18</v>
      </c>
      <c r="AD133" s="18" t="s">
        <v>18</v>
      </c>
      <c r="AE133" s="78">
        <v>115435</v>
      </c>
      <c r="AF133" s="78">
        <v>307336</v>
      </c>
      <c r="AG133" s="78">
        <v>365235</v>
      </c>
      <c r="AH133" s="78">
        <v>378795</v>
      </c>
      <c r="AI133" s="78">
        <v>393033</v>
      </c>
      <c r="AJ133" s="10">
        <v>408886</v>
      </c>
      <c r="AK133" s="213">
        <v>441194</v>
      </c>
      <c r="AL133" s="293">
        <v>419719</v>
      </c>
      <c r="AM133" s="310"/>
      <c r="AN133" s="304"/>
    </row>
    <row r="134" spans="1:40" ht="15.75">
      <c r="A134" s="90" t="s">
        <v>203</v>
      </c>
      <c r="B134" s="18" t="s">
        <v>18</v>
      </c>
      <c r="C134" s="18" t="s">
        <v>18</v>
      </c>
      <c r="D134" s="18" t="s">
        <v>18</v>
      </c>
      <c r="E134" s="18" t="s">
        <v>18</v>
      </c>
      <c r="F134" s="18" t="s">
        <v>18</v>
      </c>
      <c r="G134" s="18" t="s">
        <v>18</v>
      </c>
      <c r="H134" s="18" t="s">
        <v>18</v>
      </c>
      <c r="I134" s="18" t="s">
        <v>18</v>
      </c>
      <c r="J134" s="18" t="s">
        <v>18</v>
      </c>
      <c r="K134" s="18" t="s">
        <v>18</v>
      </c>
      <c r="L134" s="18" t="s">
        <v>18</v>
      </c>
      <c r="M134" s="18" t="s">
        <v>18</v>
      </c>
      <c r="N134" s="18" t="s">
        <v>18</v>
      </c>
      <c r="O134" s="18" t="s">
        <v>18</v>
      </c>
      <c r="P134" s="18" t="s">
        <v>18</v>
      </c>
      <c r="Q134" s="18" t="s">
        <v>18</v>
      </c>
      <c r="R134" s="18" t="s">
        <v>18</v>
      </c>
      <c r="S134" s="18" t="s">
        <v>18</v>
      </c>
      <c r="T134" s="18" t="s">
        <v>18</v>
      </c>
      <c r="U134" s="18" t="s">
        <v>18</v>
      </c>
      <c r="V134" s="18" t="s">
        <v>18</v>
      </c>
      <c r="W134" s="18" t="s">
        <v>18</v>
      </c>
      <c r="X134" s="18" t="s">
        <v>18</v>
      </c>
      <c r="Y134" s="18" t="s">
        <v>18</v>
      </c>
      <c r="Z134" s="18" t="s">
        <v>18</v>
      </c>
      <c r="AA134" s="18" t="s">
        <v>18</v>
      </c>
      <c r="AB134" s="18" t="s">
        <v>18</v>
      </c>
      <c r="AC134" s="18" t="s">
        <v>18</v>
      </c>
      <c r="AD134" s="18" t="s">
        <v>18</v>
      </c>
      <c r="AE134" s="78">
        <v>1404275</v>
      </c>
      <c r="AF134" s="78">
        <v>1968111</v>
      </c>
      <c r="AG134" s="78">
        <v>1972817</v>
      </c>
      <c r="AH134" s="78">
        <v>474622</v>
      </c>
      <c r="AI134" s="78">
        <v>0</v>
      </c>
      <c r="AJ134" s="10">
        <v>-187036</v>
      </c>
      <c r="AK134" s="213">
        <v>-81529</v>
      </c>
      <c r="AL134" s="293">
        <v>-11757</v>
      </c>
      <c r="AM134" s="310"/>
      <c r="AN134" s="304"/>
    </row>
    <row r="135" spans="1:40" ht="15.75">
      <c r="A135" s="90" t="s">
        <v>204</v>
      </c>
      <c r="B135" s="18" t="s">
        <v>18</v>
      </c>
      <c r="C135" s="18" t="s">
        <v>18</v>
      </c>
      <c r="D135" s="18" t="s">
        <v>18</v>
      </c>
      <c r="E135" s="18" t="s">
        <v>18</v>
      </c>
      <c r="F135" s="18" t="s">
        <v>18</v>
      </c>
      <c r="G135" s="18" t="s">
        <v>18</v>
      </c>
      <c r="H135" s="18" t="s">
        <v>18</v>
      </c>
      <c r="I135" s="18" t="s">
        <v>18</v>
      </c>
      <c r="J135" s="18" t="s">
        <v>18</v>
      </c>
      <c r="K135" s="18" t="s">
        <v>18</v>
      </c>
      <c r="L135" s="18" t="s">
        <v>18</v>
      </c>
      <c r="M135" s="18" t="s">
        <v>18</v>
      </c>
      <c r="N135" s="18" t="s">
        <v>18</v>
      </c>
      <c r="O135" s="18" t="s">
        <v>18</v>
      </c>
      <c r="P135" s="18" t="s">
        <v>18</v>
      </c>
      <c r="Q135" s="18" t="s">
        <v>18</v>
      </c>
      <c r="R135" s="18" t="s">
        <v>18</v>
      </c>
      <c r="S135" s="18" t="s">
        <v>18</v>
      </c>
      <c r="T135" s="18" t="s">
        <v>18</v>
      </c>
      <c r="U135" s="18" t="s">
        <v>18</v>
      </c>
      <c r="V135" s="18" t="s">
        <v>18</v>
      </c>
      <c r="W135" s="18" t="s">
        <v>18</v>
      </c>
      <c r="X135" s="18" t="s">
        <v>18</v>
      </c>
      <c r="Y135" s="18" t="s">
        <v>18</v>
      </c>
      <c r="Z135" s="18" t="s">
        <v>18</v>
      </c>
      <c r="AA135" s="18" t="s">
        <v>18</v>
      </c>
      <c r="AB135" s="78">
        <v>14899</v>
      </c>
      <c r="AC135" s="78">
        <v>86262</v>
      </c>
      <c r="AD135" s="78">
        <v>91468</v>
      </c>
      <c r="AE135" s="78">
        <v>91655</v>
      </c>
      <c r="AF135" s="78">
        <v>84435</v>
      </c>
      <c r="AG135" s="78">
        <v>78062</v>
      </c>
      <c r="AH135" s="78">
        <v>75068</v>
      </c>
      <c r="AI135" s="78">
        <v>69414</v>
      </c>
      <c r="AJ135" s="10">
        <v>68447</v>
      </c>
      <c r="AK135" s="213">
        <v>68858</v>
      </c>
      <c r="AL135" s="293">
        <v>45912</v>
      </c>
      <c r="AM135" s="311"/>
      <c r="AN135" s="75"/>
    </row>
    <row r="136" spans="1:40" ht="15.75">
      <c r="A136" s="90" t="s">
        <v>205</v>
      </c>
      <c r="B136" s="18" t="s">
        <v>18</v>
      </c>
      <c r="C136" s="18" t="s">
        <v>18</v>
      </c>
      <c r="D136" s="18" t="s">
        <v>18</v>
      </c>
      <c r="E136" s="18" t="s">
        <v>18</v>
      </c>
      <c r="F136" s="18" t="s">
        <v>18</v>
      </c>
      <c r="G136" s="18" t="s">
        <v>18</v>
      </c>
      <c r="H136" s="18" t="s">
        <v>18</v>
      </c>
      <c r="I136" s="18" t="s">
        <v>18</v>
      </c>
      <c r="J136" s="18" t="s">
        <v>18</v>
      </c>
      <c r="K136" s="18" t="s">
        <v>18</v>
      </c>
      <c r="L136" s="18" t="s">
        <v>18</v>
      </c>
      <c r="M136" s="18" t="s">
        <v>18</v>
      </c>
      <c r="N136" s="18" t="s">
        <v>18</v>
      </c>
      <c r="O136" s="18" t="s">
        <v>18</v>
      </c>
      <c r="P136" s="18" t="s">
        <v>18</v>
      </c>
      <c r="Q136" s="18" t="s">
        <v>18</v>
      </c>
      <c r="R136" s="18" t="s">
        <v>18</v>
      </c>
      <c r="S136" s="18" t="s">
        <v>18</v>
      </c>
      <c r="T136" s="18" t="s">
        <v>18</v>
      </c>
      <c r="U136" s="18" t="s">
        <v>18</v>
      </c>
      <c r="V136" s="18" t="s">
        <v>18</v>
      </c>
      <c r="W136" s="18" t="s">
        <v>18</v>
      </c>
      <c r="X136" s="18" t="s">
        <v>18</v>
      </c>
      <c r="Y136" s="18" t="s">
        <v>18</v>
      </c>
      <c r="Z136" s="18" t="s">
        <v>18</v>
      </c>
      <c r="AA136" s="18" t="s">
        <v>18</v>
      </c>
      <c r="AB136" s="18" t="s">
        <v>18</v>
      </c>
      <c r="AC136" s="78">
        <v>2500000</v>
      </c>
      <c r="AD136" s="78">
        <v>2787199</v>
      </c>
      <c r="AE136" s="78">
        <v>2800172</v>
      </c>
      <c r="AF136" s="78">
        <v>3000000</v>
      </c>
      <c r="AG136" s="78">
        <v>3000000</v>
      </c>
      <c r="AH136" s="78">
        <v>3000000</v>
      </c>
      <c r="AI136" s="78">
        <v>4000000</v>
      </c>
      <c r="AJ136" s="14">
        <v>4100000</v>
      </c>
      <c r="AK136" s="14">
        <v>2800000</v>
      </c>
      <c r="AL136" s="14">
        <v>2732043</v>
      </c>
      <c r="AM136" s="302"/>
      <c r="AN136" s="301"/>
    </row>
    <row r="137" spans="1:40" ht="15">
      <c r="A137" s="19" t="s">
        <v>206</v>
      </c>
      <c r="B137" s="16">
        <v>47385</v>
      </c>
      <c r="C137" s="15">
        <v>40226</v>
      </c>
      <c r="D137" s="15">
        <v>131718</v>
      </c>
      <c r="E137" s="15">
        <v>106214</v>
      </c>
      <c r="F137" s="15">
        <v>35543</v>
      </c>
      <c r="G137" s="15">
        <v>104</v>
      </c>
      <c r="H137" s="157">
        <v>0</v>
      </c>
      <c r="I137" s="158" t="s">
        <v>9</v>
      </c>
      <c r="J137" s="16">
        <v>0</v>
      </c>
      <c r="K137" s="16">
        <v>0</v>
      </c>
      <c r="L137" s="16">
        <v>0</v>
      </c>
      <c r="M137" s="16">
        <v>0</v>
      </c>
      <c r="N137" s="16">
        <v>0</v>
      </c>
      <c r="O137" s="159" t="s">
        <v>9</v>
      </c>
      <c r="P137" s="16">
        <v>0</v>
      </c>
      <c r="Q137" s="16">
        <v>0</v>
      </c>
      <c r="R137" s="16">
        <v>0</v>
      </c>
      <c r="S137" s="16">
        <v>0</v>
      </c>
      <c r="T137" s="20">
        <v>0</v>
      </c>
      <c r="U137" s="15" t="s">
        <v>9</v>
      </c>
      <c r="V137" s="16">
        <v>0</v>
      </c>
      <c r="W137" s="16">
        <v>0</v>
      </c>
      <c r="X137" s="16">
        <v>0</v>
      </c>
      <c r="Y137" s="16">
        <v>0</v>
      </c>
      <c r="Z137" s="16">
        <v>0</v>
      </c>
      <c r="AA137" s="16">
        <v>0</v>
      </c>
      <c r="AB137" s="16">
        <v>0</v>
      </c>
      <c r="AC137" s="16">
        <v>0</v>
      </c>
      <c r="AD137" s="16">
        <v>0</v>
      </c>
      <c r="AE137" s="16">
        <v>0</v>
      </c>
      <c r="AF137" s="16">
        <v>0</v>
      </c>
      <c r="AG137" s="16">
        <v>0</v>
      </c>
      <c r="AH137" s="16">
        <v>0</v>
      </c>
      <c r="AI137" s="16">
        <v>0</v>
      </c>
      <c r="AJ137" s="12">
        <v>0</v>
      </c>
      <c r="AK137" s="12">
        <v>0</v>
      </c>
      <c r="AL137" s="246">
        <v>0</v>
      </c>
      <c r="AM137" s="33"/>
      <c r="AN137" s="38"/>
    </row>
    <row r="138" spans="1:40" ht="15">
      <c r="A138" s="19" t="s">
        <v>207</v>
      </c>
      <c r="B138" s="130">
        <v>6204178</v>
      </c>
      <c r="C138" s="130">
        <v>1191890</v>
      </c>
      <c r="D138" s="130">
        <v>335652</v>
      </c>
      <c r="E138" s="130">
        <v>369406</v>
      </c>
      <c r="F138" s="15">
        <v>318582</v>
      </c>
      <c r="G138" s="15">
        <v>869695</v>
      </c>
      <c r="H138" s="157">
        <v>-359285</v>
      </c>
      <c r="I138" s="158" t="s">
        <v>9</v>
      </c>
      <c r="J138" s="16">
        <v>3601836</v>
      </c>
      <c r="K138" s="16">
        <v>1317801</v>
      </c>
      <c r="L138" s="16">
        <v>249016</v>
      </c>
      <c r="M138" s="16">
        <v>521324</v>
      </c>
      <c r="N138" s="16">
        <v>1513695</v>
      </c>
      <c r="O138" s="159" t="s">
        <v>9</v>
      </c>
      <c r="P138" s="16">
        <v>16522228</v>
      </c>
      <c r="Q138" s="16">
        <v>13701626</v>
      </c>
      <c r="R138" s="16">
        <v>1224525</v>
      </c>
      <c r="S138" s="16">
        <v>973364</v>
      </c>
      <c r="T138" s="133">
        <v>622713</v>
      </c>
      <c r="U138" s="15" t="s">
        <v>9</v>
      </c>
      <c r="V138" s="16">
        <v>-2278905</v>
      </c>
      <c r="W138" s="16">
        <v>-1517765</v>
      </c>
      <c r="X138" s="16">
        <v>-656886</v>
      </c>
      <c r="Y138" s="16">
        <v>-787465</v>
      </c>
      <c r="Z138" s="16">
        <v>683211</v>
      </c>
      <c r="AA138" s="16">
        <v>-5123826</v>
      </c>
      <c r="AB138" s="16">
        <v>-5059112</v>
      </c>
      <c r="AC138" s="16">
        <v>-6797231</v>
      </c>
      <c r="AD138" s="16">
        <v>272438</v>
      </c>
      <c r="AE138" s="16">
        <v>672133</v>
      </c>
      <c r="AF138" s="16">
        <v>1033740</v>
      </c>
      <c r="AG138" s="21">
        <v>978750</v>
      </c>
      <c r="AH138" s="21">
        <v>87117</v>
      </c>
      <c r="AI138" s="43">
        <v>1020598</v>
      </c>
      <c r="AJ138" s="21">
        <v>8781012</v>
      </c>
      <c r="AK138" s="21">
        <v>5513718</v>
      </c>
      <c r="AL138" s="21">
        <v>-265940</v>
      </c>
      <c r="AM138" s="190"/>
      <c r="AN138" s="38"/>
    </row>
    <row r="139" spans="1:40" ht="24.75">
      <c r="A139" s="163" t="s">
        <v>208</v>
      </c>
      <c r="B139" s="82"/>
      <c r="C139" s="82"/>
      <c r="D139" s="82"/>
      <c r="E139" s="82"/>
      <c r="F139" s="56"/>
      <c r="G139" s="56"/>
      <c r="H139" s="164"/>
      <c r="I139" s="160"/>
      <c r="J139" s="57"/>
      <c r="K139" s="57"/>
      <c r="L139" s="57"/>
      <c r="M139" s="104"/>
      <c r="N139" s="104"/>
      <c r="O139" s="142"/>
      <c r="P139" s="52"/>
      <c r="Q139" s="57"/>
      <c r="R139" s="57"/>
      <c r="S139" s="54"/>
      <c r="T139" s="55"/>
      <c r="U139" s="51"/>
      <c r="V139" s="59"/>
      <c r="W139" s="59"/>
      <c r="X139" s="59"/>
      <c r="Y139" s="59"/>
      <c r="Z139" s="59"/>
      <c r="AA139" s="59"/>
      <c r="AB139" s="59"/>
      <c r="AC139" s="59"/>
      <c r="AD139" s="52"/>
      <c r="AE139" s="59"/>
      <c r="AF139" s="59"/>
      <c r="AG139" s="52"/>
      <c r="AH139" s="52"/>
      <c r="AI139" s="52"/>
      <c r="AJ139" s="52"/>
      <c r="AK139" s="52"/>
      <c r="AL139" s="52"/>
      <c r="AM139" s="190"/>
      <c r="AN139" s="38"/>
    </row>
    <row r="140" spans="1:45" ht="15">
      <c r="A140" s="39" t="s">
        <v>11</v>
      </c>
      <c r="B140" s="165">
        <v>13490237</v>
      </c>
      <c r="C140" s="165">
        <v>15837962</v>
      </c>
      <c r="D140" s="165">
        <v>15822152</v>
      </c>
      <c r="E140" s="165">
        <v>17034165</v>
      </c>
      <c r="F140" s="165">
        <v>16718840</v>
      </c>
      <c r="G140" s="165">
        <v>16973775</v>
      </c>
      <c r="H140" s="166">
        <v>17941902</v>
      </c>
      <c r="I140" s="248" t="s">
        <v>9</v>
      </c>
      <c r="J140" s="43">
        <v>18090457</v>
      </c>
      <c r="K140" s="43">
        <v>4357026</v>
      </c>
      <c r="L140" s="43">
        <v>4053062</v>
      </c>
      <c r="M140" s="43">
        <v>4727165</v>
      </c>
      <c r="N140" s="43">
        <v>4953204</v>
      </c>
      <c r="O140" s="247" t="s">
        <v>9</v>
      </c>
      <c r="P140" s="43">
        <v>18260388</v>
      </c>
      <c r="Q140" s="43">
        <v>4541962</v>
      </c>
      <c r="R140" s="43">
        <v>4068002</v>
      </c>
      <c r="S140" s="45">
        <v>4559304</v>
      </c>
      <c r="T140" s="46">
        <v>5091120</v>
      </c>
      <c r="U140" s="40" t="s">
        <v>9</v>
      </c>
      <c r="V140" s="43">
        <v>17445597</v>
      </c>
      <c r="W140" s="43">
        <v>4543008</v>
      </c>
      <c r="X140" s="43">
        <v>3916213</v>
      </c>
      <c r="Y140" s="43">
        <v>4614940</v>
      </c>
      <c r="Z140" s="43">
        <v>4371376</v>
      </c>
      <c r="AA140" s="43">
        <v>24140811</v>
      </c>
      <c r="AB140" s="43">
        <v>27576098</v>
      </c>
      <c r="AC140" s="43">
        <v>27252437</v>
      </c>
      <c r="AD140" s="43">
        <v>25225944</v>
      </c>
      <c r="AE140" s="43">
        <v>27629089</v>
      </c>
      <c r="AF140" s="43">
        <v>26034975</v>
      </c>
      <c r="AG140" s="43">
        <v>25305668</v>
      </c>
      <c r="AH140" s="43">
        <v>26205262</v>
      </c>
      <c r="AI140" s="43">
        <v>25524649</v>
      </c>
      <c r="AJ140" s="186">
        <v>24205478</v>
      </c>
      <c r="AK140" s="207">
        <v>23546365</v>
      </c>
      <c r="AL140" s="317">
        <v>23810479</v>
      </c>
      <c r="AM140" s="190"/>
      <c r="AN140" s="226"/>
      <c r="AO140" s="168"/>
      <c r="AP140" s="168"/>
      <c r="AQ140" s="168"/>
      <c r="AR140" s="33"/>
      <c r="AS140" s="33"/>
    </row>
    <row r="141" spans="1:46" ht="15">
      <c r="A141" s="167" t="s">
        <v>209</v>
      </c>
      <c r="B141" s="16">
        <v>13478757</v>
      </c>
      <c r="C141" s="16">
        <v>15636428</v>
      </c>
      <c r="D141" s="16">
        <v>15771195</v>
      </c>
      <c r="E141" s="15">
        <v>16989022</v>
      </c>
      <c r="F141" s="15">
        <v>16678051</v>
      </c>
      <c r="G141" s="15">
        <v>16953918</v>
      </c>
      <c r="H141" s="157">
        <v>16974462</v>
      </c>
      <c r="I141" s="229" t="s">
        <v>9</v>
      </c>
      <c r="J141" s="16">
        <v>17129530</v>
      </c>
      <c r="K141" s="16">
        <v>4063101</v>
      </c>
      <c r="L141" s="16">
        <v>3824290</v>
      </c>
      <c r="M141" s="16">
        <v>4450176</v>
      </c>
      <c r="N141" s="16">
        <v>4791963</v>
      </c>
      <c r="O141" s="228" t="s">
        <v>9</v>
      </c>
      <c r="P141" s="16">
        <v>17168136</v>
      </c>
      <c r="Q141" s="16">
        <v>4154569</v>
      </c>
      <c r="R141" s="16">
        <v>3763207</v>
      </c>
      <c r="S141" s="132">
        <v>4469912</v>
      </c>
      <c r="T141" s="133">
        <v>4779343</v>
      </c>
      <c r="U141" s="15" t="s">
        <v>9</v>
      </c>
      <c r="V141" s="16">
        <v>16961450</v>
      </c>
      <c r="W141" s="16">
        <v>4125019</v>
      </c>
      <c r="X141" s="16">
        <v>3663683</v>
      </c>
      <c r="Y141" s="16">
        <v>4338334</v>
      </c>
      <c r="Z141" s="16">
        <v>4834414</v>
      </c>
      <c r="AA141" s="16">
        <v>21886040</v>
      </c>
      <c r="AB141" s="16">
        <v>26471676</v>
      </c>
      <c r="AC141" s="16">
        <v>26309004</v>
      </c>
      <c r="AD141" s="16">
        <v>26373180</v>
      </c>
      <c r="AE141" s="16">
        <v>25873152</v>
      </c>
      <c r="AF141" s="16">
        <v>25472654</v>
      </c>
      <c r="AG141" s="16">
        <v>25455906</v>
      </c>
      <c r="AH141" s="16">
        <v>25523033</v>
      </c>
      <c r="AI141" s="16">
        <v>25524391</v>
      </c>
      <c r="AJ141" s="12">
        <v>25950954</v>
      </c>
      <c r="AK141" s="12">
        <v>23490931</v>
      </c>
      <c r="AL141" s="246">
        <v>23809182</v>
      </c>
      <c r="AM141" s="190"/>
      <c r="AN141" s="296"/>
      <c r="AO141" s="33"/>
      <c r="AP141" s="168"/>
      <c r="AQ141" s="33"/>
      <c r="AR141" s="33"/>
      <c r="AS141" s="33"/>
      <c r="AT141" s="33"/>
    </row>
    <row r="142" spans="1:45" ht="15">
      <c r="A142" s="58" t="s">
        <v>210</v>
      </c>
      <c r="B142" s="52"/>
      <c r="C142" s="52"/>
      <c r="D142" s="52"/>
      <c r="E142" s="52"/>
      <c r="F142" s="56"/>
      <c r="G142" s="56"/>
      <c r="H142" s="164"/>
      <c r="I142" s="51"/>
      <c r="J142" s="52"/>
      <c r="K142" s="52"/>
      <c r="L142" s="52"/>
      <c r="M142" s="52"/>
      <c r="N142" s="52"/>
      <c r="O142" s="53"/>
      <c r="P142" s="52"/>
      <c r="Q142" s="52"/>
      <c r="R142" s="52"/>
      <c r="S142" s="54"/>
      <c r="T142" s="55"/>
      <c r="U142" s="51"/>
      <c r="V142" s="59"/>
      <c r="W142" s="59"/>
      <c r="X142" s="59"/>
      <c r="Y142" s="59"/>
      <c r="Z142" s="59"/>
      <c r="AA142" s="52"/>
      <c r="AB142" s="52"/>
      <c r="AC142" s="52"/>
      <c r="AD142" s="52"/>
      <c r="AE142" s="52"/>
      <c r="AF142" s="52"/>
      <c r="AG142" s="52"/>
      <c r="AH142" s="52"/>
      <c r="AI142" s="52"/>
      <c r="AJ142" s="11"/>
      <c r="AK142" s="11"/>
      <c r="AL142" s="240"/>
      <c r="AM142" s="33"/>
      <c r="AN142" s="297"/>
      <c r="AO142" s="236"/>
      <c r="AP142" s="236"/>
      <c r="AQ142" s="33"/>
      <c r="AR142" s="33"/>
      <c r="AS142" s="33"/>
    </row>
    <row r="143" spans="1:42" ht="15">
      <c r="A143" s="101" t="s">
        <v>211</v>
      </c>
      <c r="B143" s="13">
        <v>2974674</v>
      </c>
      <c r="C143" s="13">
        <v>3043375</v>
      </c>
      <c r="D143" s="13">
        <v>3004527</v>
      </c>
      <c r="E143" s="71">
        <v>3138705</v>
      </c>
      <c r="F143" s="73">
        <v>3132577</v>
      </c>
      <c r="G143" s="73">
        <v>3220871</v>
      </c>
      <c r="H143" s="74">
        <v>3315979</v>
      </c>
      <c r="I143" s="239" t="s">
        <v>212</v>
      </c>
      <c r="J143" s="73">
        <v>3394605</v>
      </c>
      <c r="K143" s="73">
        <v>882207</v>
      </c>
      <c r="L143" s="73">
        <v>716368</v>
      </c>
      <c r="M143" s="73">
        <v>883702</v>
      </c>
      <c r="N143" s="73">
        <v>912328</v>
      </c>
      <c r="O143" s="238" t="s">
        <v>212</v>
      </c>
      <c r="P143" s="73">
        <v>3444063</v>
      </c>
      <c r="Q143" s="73">
        <v>874273</v>
      </c>
      <c r="R143" s="73">
        <v>743115</v>
      </c>
      <c r="S143" s="73">
        <v>918746</v>
      </c>
      <c r="T143" s="74">
        <v>907929</v>
      </c>
      <c r="U143" s="71" t="s">
        <v>212</v>
      </c>
      <c r="V143" s="73">
        <v>3558551</v>
      </c>
      <c r="W143" s="73">
        <v>928736</v>
      </c>
      <c r="X143" s="73">
        <v>727234</v>
      </c>
      <c r="Y143" s="73">
        <v>919472</v>
      </c>
      <c r="Z143" s="73">
        <v>983109</v>
      </c>
      <c r="AA143" s="13">
        <v>3564486</v>
      </c>
      <c r="AB143" s="13">
        <v>3667378</v>
      </c>
      <c r="AC143" s="13">
        <v>3779850</v>
      </c>
      <c r="AD143" s="13">
        <v>4004269</v>
      </c>
      <c r="AE143" s="13">
        <v>4053927</v>
      </c>
      <c r="AF143" s="13">
        <v>4112502</v>
      </c>
      <c r="AG143" s="13">
        <v>4218836</v>
      </c>
      <c r="AH143" s="13">
        <v>4287745</v>
      </c>
      <c r="AI143" s="13">
        <v>4395554</v>
      </c>
      <c r="AJ143" s="13">
        <v>4307717</v>
      </c>
      <c r="AK143" s="13">
        <v>4392863</v>
      </c>
      <c r="AL143" s="13">
        <v>4597524</v>
      </c>
      <c r="AM143" s="33"/>
      <c r="AN143" s="182"/>
      <c r="AO143" s="182"/>
      <c r="AP143" s="182"/>
    </row>
    <row r="144" spans="1:42" ht="15">
      <c r="A144" s="90" t="s">
        <v>213</v>
      </c>
      <c r="B144" s="22">
        <v>758726</v>
      </c>
      <c r="C144" s="22">
        <v>816922</v>
      </c>
      <c r="D144" s="22">
        <v>892230</v>
      </c>
      <c r="E144" s="18">
        <v>901173</v>
      </c>
      <c r="F144" s="18">
        <v>982016</v>
      </c>
      <c r="G144" s="18">
        <v>1074631</v>
      </c>
      <c r="H144" s="77">
        <v>1135410</v>
      </c>
      <c r="I144" s="233" t="s">
        <v>212</v>
      </c>
      <c r="J144" s="78">
        <v>1235347</v>
      </c>
      <c r="K144" s="78">
        <v>339488</v>
      </c>
      <c r="L144" s="78">
        <v>274844</v>
      </c>
      <c r="M144" s="78">
        <v>323304</v>
      </c>
      <c r="N144" s="78">
        <v>297711</v>
      </c>
      <c r="O144" s="232" t="s">
        <v>212</v>
      </c>
      <c r="P144" s="78">
        <v>1284421</v>
      </c>
      <c r="Q144" s="78">
        <v>350751</v>
      </c>
      <c r="R144" s="78">
        <v>293409</v>
      </c>
      <c r="S144" s="78">
        <v>322544</v>
      </c>
      <c r="T144" s="79">
        <v>317717</v>
      </c>
      <c r="U144" s="18" t="s">
        <v>212</v>
      </c>
      <c r="V144" s="78">
        <v>1281212</v>
      </c>
      <c r="W144" s="78">
        <v>378771</v>
      </c>
      <c r="X144" s="78">
        <v>279346</v>
      </c>
      <c r="Y144" s="78">
        <v>298087</v>
      </c>
      <c r="Z144" s="78">
        <v>325008</v>
      </c>
      <c r="AA144" s="22">
        <v>1235572</v>
      </c>
      <c r="AB144" s="22">
        <v>1256760</v>
      </c>
      <c r="AC144" s="22">
        <v>1403099</v>
      </c>
      <c r="AD144" s="22">
        <v>1414452</v>
      </c>
      <c r="AE144" s="22">
        <v>1406979</v>
      </c>
      <c r="AF144" s="22">
        <v>1539984</v>
      </c>
      <c r="AG144" s="22">
        <v>1495024</v>
      </c>
      <c r="AH144" s="22">
        <v>1618680</v>
      </c>
      <c r="AI144" s="22">
        <v>1635877</v>
      </c>
      <c r="AJ144" s="22">
        <v>1702743</v>
      </c>
      <c r="AK144" s="22">
        <v>1735177</v>
      </c>
      <c r="AL144" s="22">
        <v>1763061</v>
      </c>
      <c r="AM144" s="33"/>
      <c r="AN144" s="182"/>
      <c r="AO144" s="182"/>
      <c r="AP144" s="182"/>
    </row>
    <row r="145" spans="1:42" ht="15">
      <c r="A145" s="58" t="s">
        <v>214</v>
      </c>
      <c r="B145" s="23"/>
      <c r="C145" s="23"/>
      <c r="D145" s="23"/>
      <c r="E145" s="23"/>
      <c r="F145" s="49"/>
      <c r="G145" s="49"/>
      <c r="H145" s="50"/>
      <c r="I145" s="241"/>
      <c r="J145" s="52"/>
      <c r="K145" s="52"/>
      <c r="L145" s="52"/>
      <c r="M145" s="52"/>
      <c r="N145" s="52"/>
      <c r="O145" s="53"/>
      <c r="P145" s="52"/>
      <c r="Q145" s="52"/>
      <c r="R145" s="52"/>
      <c r="S145" s="52"/>
      <c r="T145" s="84"/>
      <c r="U145" s="51"/>
      <c r="V145" s="59"/>
      <c r="W145" s="59"/>
      <c r="X145" s="59"/>
      <c r="Y145" s="59"/>
      <c r="Z145" s="59"/>
      <c r="AA145" s="23"/>
      <c r="AB145" s="23"/>
      <c r="AC145" s="23"/>
      <c r="AD145" s="23"/>
      <c r="AE145" s="23"/>
      <c r="AF145" s="23"/>
      <c r="AG145" s="23"/>
      <c r="AH145" s="23"/>
      <c r="AI145" s="23"/>
      <c r="AJ145" s="23"/>
      <c r="AK145" s="23"/>
      <c r="AL145" s="23"/>
      <c r="AM145" s="33"/>
      <c r="AN145" s="182"/>
      <c r="AO145" s="182"/>
      <c r="AP145" s="182"/>
    </row>
    <row r="146" spans="1:42" ht="36.75">
      <c r="A146" s="101" t="s">
        <v>211</v>
      </c>
      <c r="B146" s="13">
        <v>504042</v>
      </c>
      <c r="C146" s="13">
        <v>517812</v>
      </c>
      <c r="D146" s="13">
        <v>498537</v>
      </c>
      <c r="E146" s="71">
        <v>513559</v>
      </c>
      <c r="F146" s="13">
        <v>534927</v>
      </c>
      <c r="G146" s="13">
        <v>547505</v>
      </c>
      <c r="H146" s="85">
        <v>566816</v>
      </c>
      <c r="I146" s="245" t="s">
        <v>215</v>
      </c>
      <c r="J146" s="73">
        <v>574707</v>
      </c>
      <c r="K146" s="73">
        <v>162116</v>
      </c>
      <c r="L146" s="73">
        <v>127988</v>
      </c>
      <c r="M146" s="73">
        <v>136533</v>
      </c>
      <c r="N146" s="73">
        <v>148070</v>
      </c>
      <c r="O146" s="244" t="s">
        <v>215</v>
      </c>
      <c r="P146" s="73">
        <v>589205</v>
      </c>
      <c r="Q146" s="73">
        <v>166275</v>
      </c>
      <c r="R146" s="73">
        <v>127858</v>
      </c>
      <c r="S146" s="73">
        <v>142885</v>
      </c>
      <c r="T146" s="74">
        <v>152187</v>
      </c>
      <c r="U146" s="71" t="s">
        <v>215</v>
      </c>
      <c r="V146" s="73">
        <v>610235</v>
      </c>
      <c r="W146" s="73">
        <v>174417</v>
      </c>
      <c r="X146" s="73">
        <v>127386</v>
      </c>
      <c r="Y146" s="73">
        <v>148396</v>
      </c>
      <c r="Z146" s="73">
        <v>160036</v>
      </c>
      <c r="AA146" s="13">
        <v>609060</v>
      </c>
      <c r="AB146" s="13">
        <v>621337</v>
      </c>
      <c r="AC146" s="13">
        <v>684750</v>
      </c>
      <c r="AD146" s="13">
        <v>700018</v>
      </c>
      <c r="AE146" s="13">
        <v>697995</v>
      </c>
      <c r="AF146" s="13">
        <v>730754</v>
      </c>
      <c r="AG146" s="13">
        <v>736818</v>
      </c>
      <c r="AH146" s="13">
        <v>768723</v>
      </c>
      <c r="AI146" s="13">
        <v>784212</v>
      </c>
      <c r="AJ146" s="13">
        <v>752071</v>
      </c>
      <c r="AK146" s="13">
        <v>736829</v>
      </c>
      <c r="AL146" s="13">
        <v>728475</v>
      </c>
      <c r="AM146" s="33"/>
      <c r="AN146" s="182"/>
      <c r="AO146" s="182"/>
      <c r="AP146" s="182"/>
    </row>
    <row r="147" spans="1:42" ht="36.75">
      <c r="A147" s="90" t="s">
        <v>213</v>
      </c>
      <c r="B147" s="22">
        <v>154876</v>
      </c>
      <c r="C147" s="22">
        <v>174327</v>
      </c>
      <c r="D147" s="22">
        <v>168675</v>
      </c>
      <c r="E147" s="18">
        <v>193737</v>
      </c>
      <c r="F147" s="18">
        <v>215803</v>
      </c>
      <c r="G147" s="18">
        <v>220386</v>
      </c>
      <c r="H147" s="77">
        <v>239976</v>
      </c>
      <c r="I147" s="243" t="s">
        <v>216</v>
      </c>
      <c r="J147" s="78">
        <v>258932</v>
      </c>
      <c r="K147" s="78">
        <v>76030</v>
      </c>
      <c r="L147" s="78">
        <v>54991</v>
      </c>
      <c r="M147" s="78">
        <v>62001</v>
      </c>
      <c r="N147" s="78">
        <v>65909</v>
      </c>
      <c r="O147" s="242" t="s">
        <v>216</v>
      </c>
      <c r="P147" s="78">
        <v>284837</v>
      </c>
      <c r="Q147" s="78">
        <v>80179</v>
      </c>
      <c r="R147" s="78">
        <v>67985</v>
      </c>
      <c r="S147" s="78">
        <v>66743</v>
      </c>
      <c r="T147" s="79">
        <v>69929</v>
      </c>
      <c r="U147" s="18" t="s">
        <v>216</v>
      </c>
      <c r="V147" s="78">
        <v>270784</v>
      </c>
      <c r="W147" s="78">
        <v>81334</v>
      </c>
      <c r="X147" s="78">
        <v>63135</v>
      </c>
      <c r="Y147" s="78">
        <v>58218</v>
      </c>
      <c r="Z147" s="78">
        <v>68097</v>
      </c>
      <c r="AA147" s="22">
        <v>289990</v>
      </c>
      <c r="AB147" s="22">
        <v>300167</v>
      </c>
      <c r="AC147" s="22">
        <v>298890</v>
      </c>
      <c r="AD147" s="22">
        <v>336264</v>
      </c>
      <c r="AE147" s="22">
        <v>328537</v>
      </c>
      <c r="AF147" s="22">
        <v>344992</v>
      </c>
      <c r="AG147" s="22">
        <v>335949</v>
      </c>
      <c r="AH147" s="22">
        <v>354756</v>
      </c>
      <c r="AI147" s="22">
        <v>377411</v>
      </c>
      <c r="AJ147" s="22">
        <v>377674</v>
      </c>
      <c r="AK147" s="22">
        <v>335275</v>
      </c>
      <c r="AL147" s="22">
        <v>329552</v>
      </c>
      <c r="AM147" s="312"/>
      <c r="AN147" s="182"/>
      <c r="AO147" s="182"/>
      <c r="AP147" s="182"/>
    </row>
    <row r="148" spans="1:42" ht="15">
      <c r="A148" s="58" t="s">
        <v>217</v>
      </c>
      <c r="B148" s="23"/>
      <c r="C148" s="23"/>
      <c r="D148" s="23"/>
      <c r="E148" s="23"/>
      <c r="F148" s="49"/>
      <c r="G148" s="49"/>
      <c r="H148" s="50"/>
      <c r="I148" s="241"/>
      <c r="J148" s="52"/>
      <c r="K148" s="52"/>
      <c r="L148" s="52"/>
      <c r="M148" s="52"/>
      <c r="N148" s="52"/>
      <c r="O148" s="53"/>
      <c r="P148" s="52"/>
      <c r="Q148" s="52"/>
      <c r="R148" s="52"/>
      <c r="S148" s="52"/>
      <c r="T148" s="84"/>
      <c r="U148" s="51"/>
      <c r="V148" s="59"/>
      <c r="W148" s="59"/>
      <c r="X148" s="59"/>
      <c r="Y148" s="59"/>
      <c r="Z148" s="59"/>
      <c r="AA148" s="23"/>
      <c r="AB148" s="23"/>
      <c r="AC148" s="23"/>
      <c r="AD148" s="23"/>
      <c r="AE148" s="23"/>
      <c r="AF148" s="23"/>
      <c r="AG148" s="23"/>
      <c r="AH148" s="23"/>
      <c r="AI148" s="23"/>
      <c r="AJ148" s="23"/>
      <c r="AK148" s="23"/>
      <c r="AL148" s="23"/>
      <c r="AM148" s="33"/>
      <c r="AN148" s="182"/>
      <c r="AO148" s="182"/>
      <c r="AP148" s="182"/>
    </row>
    <row r="149" spans="1:42" ht="15">
      <c r="A149" s="101" t="s">
        <v>211</v>
      </c>
      <c r="B149" s="13">
        <v>3168158</v>
      </c>
      <c r="C149" s="13">
        <v>3216402</v>
      </c>
      <c r="D149" s="13">
        <v>3171384</v>
      </c>
      <c r="E149" s="71">
        <v>3236231</v>
      </c>
      <c r="F149" s="13">
        <v>3189580</v>
      </c>
      <c r="G149" s="13">
        <v>3218708</v>
      </c>
      <c r="H149" s="85">
        <v>3192447</v>
      </c>
      <c r="I149" s="239" t="s">
        <v>218</v>
      </c>
      <c r="J149" s="73">
        <v>3213017</v>
      </c>
      <c r="K149" s="73">
        <v>667716</v>
      </c>
      <c r="L149" s="73">
        <v>715775</v>
      </c>
      <c r="M149" s="73">
        <v>863165</v>
      </c>
      <c r="N149" s="73">
        <v>966361</v>
      </c>
      <c r="O149" s="238" t="s">
        <v>218</v>
      </c>
      <c r="P149" s="73">
        <v>3198146</v>
      </c>
      <c r="Q149" s="73">
        <v>655549</v>
      </c>
      <c r="R149" s="73">
        <v>709460</v>
      </c>
      <c r="S149" s="73">
        <v>860630</v>
      </c>
      <c r="T149" s="74">
        <v>972507</v>
      </c>
      <c r="U149" s="71" t="s">
        <v>218</v>
      </c>
      <c r="V149" s="73">
        <v>3252173</v>
      </c>
      <c r="W149" s="73">
        <v>680914</v>
      </c>
      <c r="X149" s="73">
        <v>726047</v>
      </c>
      <c r="Y149" s="73">
        <v>860201</v>
      </c>
      <c r="Z149" s="73">
        <v>985012</v>
      </c>
      <c r="AA149" s="13">
        <v>3250164</v>
      </c>
      <c r="AB149" s="13">
        <v>3186200</v>
      </c>
      <c r="AC149" s="13">
        <v>3126091</v>
      </c>
      <c r="AD149" s="13">
        <v>3148044</v>
      </c>
      <c r="AE149" s="13">
        <v>3097145</v>
      </c>
      <c r="AF149" s="13">
        <v>3078519</v>
      </c>
      <c r="AG149" s="13">
        <v>3037700</v>
      </c>
      <c r="AH149" s="13">
        <v>3020036</v>
      </c>
      <c r="AI149" s="13">
        <v>2928198</v>
      </c>
      <c r="AJ149" s="13">
        <v>2813446</v>
      </c>
      <c r="AK149" s="13">
        <v>2733491</v>
      </c>
      <c r="AL149" s="13">
        <v>2768139</v>
      </c>
      <c r="AM149" s="33"/>
      <c r="AN149" s="182"/>
      <c r="AO149" s="182"/>
      <c r="AP149" s="182"/>
    </row>
    <row r="150" spans="1:42" ht="15">
      <c r="A150" s="90" t="s">
        <v>213</v>
      </c>
      <c r="B150" s="22">
        <v>321317</v>
      </c>
      <c r="C150" s="22">
        <v>350924</v>
      </c>
      <c r="D150" s="78">
        <v>383793</v>
      </c>
      <c r="E150" s="18">
        <v>414895</v>
      </c>
      <c r="F150" s="18">
        <v>415280</v>
      </c>
      <c r="G150" s="18">
        <v>441713</v>
      </c>
      <c r="H150" s="77">
        <v>450723</v>
      </c>
      <c r="I150" s="233" t="s">
        <v>219</v>
      </c>
      <c r="J150" s="78">
        <v>499993</v>
      </c>
      <c r="K150" s="78">
        <v>115147</v>
      </c>
      <c r="L150" s="78">
        <v>105839</v>
      </c>
      <c r="M150" s="78">
        <v>138738</v>
      </c>
      <c r="N150" s="78">
        <v>140269</v>
      </c>
      <c r="O150" s="232" t="s">
        <v>219</v>
      </c>
      <c r="P150" s="78">
        <v>546833</v>
      </c>
      <c r="Q150" s="78">
        <v>132607</v>
      </c>
      <c r="R150" s="78">
        <v>120908</v>
      </c>
      <c r="S150" s="78">
        <v>139491</v>
      </c>
      <c r="T150" s="79">
        <v>153827</v>
      </c>
      <c r="U150" s="18" t="s">
        <v>219</v>
      </c>
      <c r="V150" s="78">
        <v>526771</v>
      </c>
      <c r="W150" s="78">
        <v>120019</v>
      </c>
      <c r="X150" s="78">
        <v>117155</v>
      </c>
      <c r="Y150" s="78">
        <v>141720</v>
      </c>
      <c r="Z150" s="78">
        <v>147877</v>
      </c>
      <c r="AA150" s="22">
        <v>492221</v>
      </c>
      <c r="AB150" s="22">
        <v>464648</v>
      </c>
      <c r="AC150" s="22">
        <v>526306</v>
      </c>
      <c r="AD150" s="22">
        <v>516314</v>
      </c>
      <c r="AE150" s="22">
        <v>443737</v>
      </c>
      <c r="AF150" s="22">
        <v>585389</v>
      </c>
      <c r="AG150" s="22">
        <v>542327</v>
      </c>
      <c r="AH150" s="22">
        <v>620032</v>
      </c>
      <c r="AI150" s="22">
        <v>619557</v>
      </c>
      <c r="AJ150" s="22">
        <v>663279</v>
      </c>
      <c r="AK150" s="22">
        <v>648260</v>
      </c>
      <c r="AL150" s="22">
        <v>603357</v>
      </c>
      <c r="AM150" s="33"/>
      <c r="AN150" s="182"/>
      <c r="AO150" s="182"/>
      <c r="AP150" s="182"/>
    </row>
    <row r="151" spans="1:42" ht="15">
      <c r="A151" s="58" t="s">
        <v>220</v>
      </c>
      <c r="B151" s="52"/>
      <c r="C151" s="52"/>
      <c r="D151" s="52"/>
      <c r="E151" s="52"/>
      <c r="F151" s="49"/>
      <c r="G151" s="49"/>
      <c r="H151" s="50"/>
      <c r="I151" s="241"/>
      <c r="J151" s="52"/>
      <c r="K151" s="52"/>
      <c r="L151" s="52"/>
      <c r="M151" s="52"/>
      <c r="N151" s="52"/>
      <c r="O151" s="53"/>
      <c r="P151" s="52"/>
      <c r="Q151" s="52"/>
      <c r="R151" s="52"/>
      <c r="S151" s="52"/>
      <c r="T151" s="84"/>
      <c r="U151" s="51"/>
      <c r="V151" s="59"/>
      <c r="W151" s="59"/>
      <c r="X151" s="59"/>
      <c r="Y151" s="59"/>
      <c r="Z151" s="59"/>
      <c r="AA151" s="52"/>
      <c r="AB151" s="52"/>
      <c r="AC151" s="52"/>
      <c r="AD151" s="52"/>
      <c r="AE151" s="52"/>
      <c r="AF151" s="52"/>
      <c r="AG151" s="52"/>
      <c r="AH151" s="52"/>
      <c r="AI151" s="52"/>
      <c r="AJ151" s="11"/>
      <c r="AK151" s="11"/>
      <c r="AL151" s="240"/>
      <c r="AM151" s="33"/>
      <c r="AN151" s="297"/>
      <c r="AO151" s="236"/>
      <c r="AP151" s="236"/>
    </row>
    <row r="152" spans="1:42" ht="15">
      <c r="A152" s="101" t="s">
        <v>221</v>
      </c>
      <c r="B152" s="73">
        <v>5189723</v>
      </c>
      <c r="C152" s="73">
        <v>7019884</v>
      </c>
      <c r="D152" s="71">
        <v>7120255</v>
      </c>
      <c r="E152" s="71">
        <v>7879499</v>
      </c>
      <c r="F152" s="73">
        <v>7435391</v>
      </c>
      <c r="G152" s="71">
        <v>7440242</v>
      </c>
      <c r="H152" s="74">
        <v>7408184</v>
      </c>
      <c r="I152" s="239" t="s">
        <v>9</v>
      </c>
      <c r="J152" s="73">
        <v>7350661</v>
      </c>
      <c r="K152" s="73">
        <v>1666157</v>
      </c>
      <c r="L152" s="73">
        <v>1681560</v>
      </c>
      <c r="M152" s="73">
        <v>1896159</v>
      </c>
      <c r="N152" s="73">
        <v>2106785</v>
      </c>
      <c r="O152" s="238" t="s">
        <v>9</v>
      </c>
      <c r="P152" s="73">
        <v>7194012</v>
      </c>
      <c r="Q152" s="73">
        <v>1724948</v>
      </c>
      <c r="R152" s="73">
        <v>1558640</v>
      </c>
      <c r="S152" s="73">
        <v>1869655</v>
      </c>
      <c r="T152" s="74">
        <v>2040769</v>
      </c>
      <c r="U152" s="71" t="s">
        <v>9</v>
      </c>
      <c r="V152" s="73">
        <v>6851714</v>
      </c>
      <c r="W152" s="73">
        <v>1594669</v>
      </c>
      <c r="X152" s="73">
        <v>1488138</v>
      </c>
      <c r="Y152" s="73">
        <v>1757478</v>
      </c>
      <c r="Z152" s="73">
        <v>2011429</v>
      </c>
      <c r="AA152" s="73">
        <v>11548854</v>
      </c>
      <c r="AB152" s="73">
        <v>15913566</v>
      </c>
      <c r="AC152" s="73">
        <v>15518459</v>
      </c>
      <c r="AD152" s="73">
        <v>15005872</v>
      </c>
      <c r="AE152" s="73">
        <v>14323320</v>
      </c>
      <c r="AF152" s="73">
        <v>13555352</v>
      </c>
      <c r="AG152" s="73">
        <v>13621014</v>
      </c>
      <c r="AH152" s="73">
        <v>13273354</v>
      </c>
      <c r="AI152" s="73">
        <v>12951211</v>
      </c>
      <c r="AJ152" s="8">
        <v>13804085</v>
      </c>
      <c r="AK152" s="8">
        <v>11360975</v>
      </c>
      <c r="AL152" s="237">
        <v>11238817</v>
      </c>
      <c r="AM152" s="33"/>
      <c r="AN152" s="297"/>
      <c r="AO152" s="236"/>
      <c r="AP152" s="236"/>
    </row>
    <row r="153" spans="1:42" ht="36.75">
      <c r="A153" s="76" t="s">
        <v>222</v>
      </c>
      <c r="B153" s="18">
        <v>5148512</v>
      </c>
      <c r="C153" s="18">
        <v>6684361</v>
      </c>
      <c r="D153" s="18">
        <v>7012908</v>
      </c>
      <c r="E153" s="78">
        <v>7646535</v>
      </c>
      <c r="F153" s="18">
        <v>7293490</v>
      </c>
      <c r="G153" s="18">
        <v>7250838</v>
      </c>
      <c r="H153" s="77">
        <v>7166885</v>
      </c>
      <c r="I153" s="235" t="s">
        <v>223</v>
      </c>
      <c r="J153" s="78">
        <v>7080229</v>
      </c>
      <c r="K153" s="78">
        <v>1744665</v>
      </c>
      <c r="L153" s="78">
        <v>1692866</v>
      </c>
      <c r="M153" s="78">
        <v>1863623</v>
      </c>
      <c r="N153" s="78">
        <v>1779075</v>
      </c>
      <c r="O153" s="234" t="s">
        <v>223</v>
      </c>
      <c r="P153" s="78">
        <v>6924510</v>
      </c>
      <c r="Q153" s="78">
        <v>1778026</v>
      </c>
      <c r="R153" s="78">
        <v>1609150</v>
      </c>
      <c r="S153" s="78">
        <v>1796778</v>
      </c>
      <c r="T153" s="79">
        <v>1740554</v>
      </c>
      <c r="U153" s="18" t="s">
        <v>223</v>
      </c>
      <c r="V153" s="78">
        <v>6578421</v>
      </c>
      <c r="W153" s="78">
        <v>1630906</v>
      </c>
      <c r="X153" s="78">
        <v>1513850</v>
      </c>
      <c r="Y153" s="78">
        <v>1736391</v>
      </c>
      <c r="Z153" s="78">
        <v>1697274</v>
      </c>
      <c r="AA153" s="18">
        <v>11004712</v>
      </c>
      <c r="AB153" s="18">
        <v>14882613</v>
      </c>
      <c r="AC153" s="18">
        <v>14535776</v>
      </c>
      <c r="AD153" s="18">
        <v>14057799</v>
      </c>
      <c r="AE153" s="18">
        <v>13583138</v>
      </c>
      <c r="AF153" s="18">
        <v>12837345</v>
      </c>
      <c r="AG153" s="18">
        <v>13040598</v>
      </c>
      <c r="AH153" s="18">
        <v>12767457</v>
      </c>
      <c r="AI153" s="192">
        <v>12340084</v>
      </c>
      <c r="AJ153" s="24">
        <v>11512368</v>
      </c>
      <c r="AK153" s="24" t="s">
        <v>228</v>
      </c>
      <c r="AL153" s="14" t="s">
        <v>228</v>
      </c>
      <c r="AM153" s="33"/>
      <c r="AN153" s="183"/>
      <c r="AO153" s="231"/>
      <c r="AP153" s="231"/>
    </row>
    <row r="154" spans="1:42" ht="15">
      <c r="A154" s="76" t="s">
        <v>224</v>
      </c>
      <c r="B154" s="18">
        <v>67779</v>
      </c>
      <c r="C154" s="18">
        <v>94044</v>
      </c>
      <c r="D154" s="18">
        <v>114615</v>
      </c>
      <c r="E154" s="18">
        <v>139618</v>
      </c>
      <c r="F154" s="18">
        <v>154261</v>
      </c>
      <c r="G154" s="18">
        <v>171461</v>
      </c>
      <c r="H154" s="77">
        <v>189745</v>
      </c>
      <c r="I154" s="169" t="s">
        <v>225</v>
      </c>
      <c r="J154" s="78">
        <v>198219</v>
      </c>
      <c r="K154" s="78">
        <v>48400</v>
      </c>
      <c r="L154" s="78">
        <v>49211</v>
      </c>
      <c r="M154" s="78">
        <v>52263</v>
      </c>
      <c r="N154" s="78">
        <v>48344</v>
      </c>
      <c r="O154" s="170" t="s">
        <v>225</v>
      </c>
      <c r="P154" s="78">
        <v>204135</v>
      </c>
      <c r="Q154" s="78">
        <v>46050</v>
      </c>
      <c r="R154" s="78">
        <v>51083</v>
      </c>
      <c r="S154" s="78">
        <v>54443</v>
      </c>
      <c r="T154" s="79">
        <v>52559</v>
      </c>
      <c r="U154" s="18" t="s">
        <v>225</v>
      </c>
      <c r="V154" s="78">
        <v>217491</v>
      </c>
      <c r="W154" s="78">
        <v>50486</v>
      </c>
      <c r="X154" s="78">
        <v>55612</v>
      </c>
      <c r="Y154" s="78">
        <v>59059</v>
      </c>
      <c r="Z154" s="78">
        <v>52334</v>
      </c>
      <c r="AA154" s="18">
        <v>479866</v>
      </c>
      <c r="AB154" s="18">
        <v>708205</v>
      </c>
      <c r="AC154" s="18">
        <v>664318</v>
      </c>
      <c r="AD154" s="18">
        <v>554846</v>
      </c>
      <c r="AE154" s="18">
        <v>424438</v>
      </c>
      <c r="AF154" s="18">
        <v>320492</v>
      </c>
      <c r="AG154" s="18">
        <v>248448</v>
      </c>
      <c r="AH154" s="18">
        <v>241177</v>
      </c>
      <c r="AI154" s="192">
        <v>221637</v>
      </c>
      <c r="AJ154" s="24">
        <v>211499</v>
      </c>
      <c r="AK154" s="24" t="s">
        <v>228</v>
      </c>
      <c r="AL154" s="14" t="s">
        <v>228</v>
      </c>
      <c r="AM154" s="33"/>
      <c r="AN154" s="183"/>
      <c r="AO154" s="231"/>
      <c r="AP154" s="231"/>
    </row>
    <row r="155" spans="1:42" ht="15">
      <c r="A155" s="76" t="s">
        <v>226</v>
      </c>
      <c r="B155" s="14" t="s">
        <v>228</v>
      </c>
      <c r="C155" s="14" t="s">
        <v>228</v>
      </c>
      <c r="D155" s="14" t="s">
        <v>228</v>
      </c>
      <c r="E155" s="14" t="s">
        <v>228</v>
      </c>
      <c r="F155" s="14" t="s">
        <v>228</v>
      </c>
      <c r="G155" s="14" t="s">
        <v>228</v>
      </c>
      <c r="H155" s="14" t="s">
        <v>228</v>
      </c>
      <c r="I155" s="169" t="s">
        <v>227</v>
      </c>
      <c r="J155" s="14" t="s">
        <v>228</v>
      </c>
      <c r="K155" s="14" t="s">
        <v>228</v>
      </c>
      <c r="L155" s="14" t="s">
        <v>228</v>
      </c>
      <c r="M155" s="14" t="s">
        <v>228</v>
      </c>
      <c r="N155" s="14" t="s">
        <v>228</v>
      </c>
      <c r="O155" s="14" t="s">
        <v>228</v>
      </c>
      <c r="P155" s="14" t="s">
        <v>228</v>
      </c>
      <c r="Q155" s="14" t="s">
        <v>228</v>
      </c>
      <c r="R155" s="14" t="s">
        <v>228</v>
      </c>
      <c r="S155" s="14" t="s">
        <v>228</v>
      </c>
      <c r="T155" s="14" t="s">
        <v>228</v>
      </c>
      <c r="U155" s="18" t="s">
        <v>227</v>
      </c>
      <c r="V155" s="14" t="s">
        <v>228</v>
      </c>
      <c r="W155" s="14" t="s">
        <v>228</v>
      </c>
      <c r="X155" s="14" t="s">
        <v>228</v>
      </c>
      <c r="Y155" s="14" t="s">
        <v>228</v>
      </c>
      <c r="Z155" s="14" t="s">
        <v>228</v>
      </c>
      <c r="AA155" s="14" t="s">
        <v>228</v>
      </c>
      <c r="AB155" s="14" t="s">
        <v>228</v>
      </c>
      <c r="AC155" s="14" t="s">
        <v>228</v>
      </c>
      <c r="AD155" s="14" t="s">
        <v>228</v>
      </c>
      <c r="AE155" s="14" t="s">
        <v>228</v>
      </c>
      <c r="AF155" s="14" t="s">
        <v>228</v>
      </c>
      <c r="AG155" s="14" t="s">
        <v>228</v>
      </c>
      <c r="AH155" s="14" t="s">
        <v>228</v>
      </c>
      <c r="AI155" s="14" t="s">
        <v>228</v>
      </c>
      <c r="AJ155" s="24" t="s">
        <v>228</v>
      </c>
      <c r="AK155" s="24" t="s">
        <v>228</v>
      </c>
      <c r="AL155" s="14" t="s">
        <v>228</v>
      </c>
      <c r="AM155" s="33"/>
      <c r="AN155" s="183"/>
      <c r="AO155" s="231"/>
      <c r="AP155" s="231"/>
    </row>
    <row r="156" spans="1:42" ht="15">
      <c r="A156" s="76" t="s">
        <v>229</v>
      </c>
      <c r="B156" s="18">
        <v>29853</v>
      </c>
      <c r="C156" s="18">
        <v>40565</v>
      </c>
      <c r="D156" s="18">
        <v>43571</v>
      </c>
      <c r="E156" s="18">
        <v>49504</v>
      </c>
      <c r="F156" s="18">
        <v>52094</v>
      </c>
      <c r="G156" s="18">
        <v>53387</v>
      </c>
      <c r="H156" s="77">
        <v>54085</v>
      </c>
      <c r="I156" s="169" t="s">
        <v>230</v>
      </c>
      <c r="J156" s="78">
        <v>56313</v>
      </c>
      <c r="K156" s="78">
        <v>13368</v>
      </c>
      <c r="L156" s="78">
        <v>13952</v>
      </c>
      <c r="M156" s="78">
        <v>14577</v>
      </c>
      <c r="N156" s="78">
        <v>14416</v>
      </c>
      <c r="O156" s="170" t="s">
        <v>230</v>
      </c>
      <c r="P156" s="78">
        <v>58404</v>
      </c>
      <c r="Q156" s="78">
        <v>14030</v>
      </c>
      <c r="R156" s="78">
        <v>14469</v>
      </c>
      <c r="S156" s="78">
        <v>14914</v>
      </c>
      <c r="T156" s="79">
        <v>14991</v>
      </c>
      <c r="U156" s="18" t="s">
        <v>230</v>
      </c>
      <c r="V156" s="78">
        <v>61061</v>
      </c>
      <c r="W156" s="78">
        <v>14248</v>
      </c>
      <c r="X156" s="78">
        <v>14609</v>
      </c>
      <c r="Y156" s="78">
        <v>15987</v>
      </c>
      <c r="Z156" s="78">
        <v>16217</v>
      </c>
      <c r="AA156" s="18">
        <v>111300</v>
      </c>
      <c r="AB156" s="18">
        <v>163422</v>
      </c>
      <c r="AC156" s="18">
        <v>167545</v>
      </c>
      <c r="AD156" s="18">
        <v>171782</v>
      </c>
      <c r="AE156" s="18">
        <v>179352</v>
      </c>
      <c r="AF156" s="18">
        <v>181599</v>
      </c>
      <c r="AG156" s="18">
        <v>184357</v>
      </c>
      <c r="AH156" s="18">
        <v>189754</v>
      </c>
      <c r="AI156" s="192">
        <v>188657</v>
      </c>
      <c r="AJ156" s="24">
        <v>182574</v>
      </c>
      <c r="AK156" s="24" t="s">
        <v>228</v>
      </c>
      <c r="AL156" s="14" t="s">
        <v>228</v>
      </c>
      <c r="AM156" s="33"/>
      <c r="AN156" s="183"/>
      <c r="AO156" s="231"/>
      <c r="AP156" s="231"/>
    </row>
    <row r="157" spans="1:42" ht="15">
      <c r="A157" s="76" t="s">
        <v>231</v>
      </c>
      <c r="B157" s="18">
        <v>3917</v>
      </c>
      <c r="C157" s="18">
        <v>12511</v>
      </c>
      <c r="D157" s="18">
        <v>14141</v>
      </c>
      <c r="E157" s="18">
        <v>15478</v>
      </c>
      <c r="F157" s="18">
        <v>18236</v>
      </c>
      <c r="G157" s="18">
        <v>17790</v>
      </c>
      <c r="H157" s="77">
        <v>20125</v>
      </c>
      <c r="I157" s="169" t="s">
        <v>232</v>
      </c>
      <c r="J157" s="78">
        <v>21687</v>
      </c>
      <c r="K157" s="78">
        <v>5534</v>
      </c>
      <c r="L157" s="78">
        <v>5422</v>
      </c>
      <c r="M157" s="78">
        <v>4998</v>
      </c>
      <c r="N157" s="78">
        <v>5733</v>
      </c>
      <c r="O157" s="170" t="s">
        <v>232</v>
      </c>
      <c r="P157" s="78">
        <v>22148</v>
      </c>
      <c r="Q157" s="78">
        <v>5497</v>
      </c>
      <c r="R157" s="78">
        <v>5092</v>
      </c>
      <c r="S157" s="78">
        <v>5828</v>
      </c>
      <c r="T157" s="79">
        <v>5731</v>
      </c>
      <c r="U157" s="18" t="s">
        <v>232</v>
      </c>
      <c r="V157" s="78">
        <v>25598</v>
      </c>
      <c r="W157" s="78">
        <v>5739</v>
      </c>
      <c r="X157" s="78">
        <v>6380</v>
      </c>
      <c r="Y157" s="78">
        <v>6883</v>
      </c>
      <c r="Z157" s="78">
        <v>6596</v>
      </c>
      <c r="AA157" s="18">
        <v>158096</v>
      </c>
      <c r="AB157" s="18">
        <v>211874</v>
      </c>
      <c r="AC157" s="18">
        <v>216652</v>
      </c>
      <c r="AD157" s="18">
        <v>219493</v>
      </c>
      <c r="AE157" s="18">
        <v>193320</v>
      </c>
      <c r="AF157" s="18">
        <v>196154</v>
      </c>
      <c r="AG157" s="18">
        <v>178044</v>
      </c>
      <c r="AH157" s="18">
        <v>171798</v>
      </c>
      <c r="AI157" s="192">
        <v>162216</v>
      </c>
      <c r="AJ157" s="193">
        <v>145595</v>
      </c>
      <c r="AK157" s="24" t="s">
        <v>228</v>
      </c>
      <c r="AL157" s="14" t="s">
        <v>228</v>
      </c>
      <c r="AM157" s="190"/>
      <c r="AN157" s="183"/>
      <c r="AO157" s="231"/>
      <c r="AP157" s="231"/>
    </row>
    <row r="158" spans="1:42" ht="15">
      <c r="A158" s="76" t="s">
        <v>35</v>
      </c>
      <c r="B158" s="18">
        <v>0</v>
      </c>
      <c r="C158" s="18">
        <v>261917</v>
      </c>
      <c r="D158" s="78">
        <v>528</v>
      </c>
      <c r="E158" s="18">
        <v>115835</v>
      </c>
      <c r="F158" s="18">
        <v>1628</v>
      </c>
      <c r="G158" s="18">
        <v>0</v>
      </c>
      <c r="H158" s="77">
        <v>10</v>
      </c>
      <c r="I158" s="169" t="s">
        <v>18</v>
      </c>
      <c r="J158" s="78">
        <v>638</v>
      </c>
      <c r="K158" s="78">
        <v>0</v>
      </c>
      <c r="L158" s="78">
        <v>0</v>
      </c>
      <c r="M158" s="78">
        <v>638</v>
      </c>
      <c r="N158" s="78">
        <v>0</v>
      </c>
      <c r="O158" s="170" t="s">
        <v>18</v>
      </c>
      <c r="P158" s="78">
        <v>0</v>
      </c>
      <c r="Q158" s="78">
        <v>0</v>
      </c>
      <c r="R158" s="78">
        <v>0</v>
      </c>
      <c r="S158" s="78">
        <v>0</v>
      </c>
      <c r="T158" s="79">
        <v>0</v>
      </c>
      <c r="U158" s="18" t="s">
        <v>18</v>
      </c>
      <c r="V158" s="78">
        <v>0</v>
      </c>
      <c r="W158" s="78">
        <v>0</v>
      </c>
      <c r="X158" s="78">
        <v>0</v>
      </c>
      <c r="Y158" s="78">
        <v>0</v>
      </c>
      <c r="Z158" s="78">
        <v>0</v>
      </c>
      <c r="AA158" s="18">
        <v>1192377</v>
      </c>
      <c r="AB158" s="18">
        <v>8558</v>
      </c>
      <c r="AC158" s="18">
        <v>5220</v>
      </c>
      <c r="AD158" s="18">
        <v>5942</v>
      </c>
      <c r="AE158" s="18">
        <v>1522</v>
      </c>
      <c r="AF158" s="18">
        <v>465</v>
      </c>
      <c r="AG158" s="18">
        <v>2444</v>
      </c>
      <c r="AH158" s="18">
        <v>245</v>
      </c>
      <c r="AI158" s="18">
        <v>69</v>
      </c>
      <c r="AJ158" s="24">
        <v>8</v>
      </c>
      <c r="AK158" s="24">
        <v>5</v>
      </c>
      <c r="AL158" s="14">
        <v>0</v>
      </c>
      <c r="AM158" s="190"/>
      <c r="AN158" s="183"/>
      <c r="AO158" s="231"/>
      <c r="AP158" s="231"/>
    </row>
    <row r="159" spans="1:42" ht="15">
      <c r="A159" s="90" t="s">
        <v>213</v>
      </c>
      <c r="B159" s="78">
        <v>114524</v>
      </c>
      <c r="C159" s="78">
        <v>196141</v>
      </c>
      <c r="D159" s="78">
        <v>252229</v>
      </c>
      <c r="E159" s="18">
        <v>404308</v>
      </c>
      <c r="F159" s="18">
        <v>475278</v>
      </c>
      <c r="G159" s="18">
        <v>470017</v>
      </c>
      <c r="H159" s="77">
        <v>429077</v>
      </c>
      <c r="I159" s="233" t="s">
        <v>9</v>
      </c>
      <c r="J159" s="78">
        <v>351471</v>
      </c>
      <c r="K159" s="78">
        <v>95639</v>
      </c>
      <c r="L159" s="78">
        <v>86139</v>
      </c>
      <c r="M159" s="78">
        <v>85758</v>
      </c>
      <c r="N159" s="78">
        <v>83935</v>
      </c>
      <c r="O159" s="232" t="s">
        <v>9</v>
      </c>
      <c r="P159" s="78">
        <v>337060</v>
      </c>
      <c r="Q159" s="78">
        <v>102200</v>
      </c>
      <c r="R159" s="78">
        <v>74345</v>
      </c>
      <c r="S159" s="78">
        <v>75584</v>
      </c>
      <c r="T159" s="79">
        <v>84931</v>
      </c>
      <c r="U159" s="18" t="s">
        <v>9</v>
      </c>
      <c r="V159" s="78">
        <v>301330</v>
      </c>
      <c r="W159" s="78">
        <v>89227</v>
      </c>
      <c r="X159" s="78">
        <v>63846</v>
      </c>
      <c r="Y159" s="78">
        <v>78936</v>
      </c>
      <c r="Z159" s="78">
        <v>69321</v>
      </c>
      <c r="AA159" s="78">
        <v>442729</v>
      </c>
      <c r="AB159" s="78">
        <v>700507</v>
      </c>
      <c r="AC159" s="78">
        <v>627029</v>
      </c>
      <c r="AD159" s="78">
        <v>733077</v>
      </c>
      <c r="AE159" s="78">
        <v>758397</v>
      </c>
      <c r="AF159" s="78">
        <v>755904</v>
      </c>
      <c r="AG159" s="78">
        <v>829431</v>
      </c>
      <c r="AH159" s="78">
        <v>829637</v>
      </c>
      <c r="AI159" s="18">
        <v>852805</v>
      </c>
      <c r="AJ159" s="14">
        <v>909248</v>
      </c>
      <c r="AK159" s="14">
        <v>1003252</v>
      </c>
      <c r="AL159" s="14">
        <v>1114757</v>
      </c>
      <c r="AM159" s="171"/>
      <c r="AN159" s="183"/>
      <c r="AO159" s="231"/>
      <c r="AP159" s="231"/>
    </row>
    <row r="160" spans="1:42" ht="15">
      <c r="A160" s="19" t="s">
        <v>233</v>
      </c>
      <c r="B160" s="16">
        <v>187977</v>
      </c>
      <c r="C160" s="16">
        <v>197840</v>
      </c>
      <c r="D160" s="15">
        <v>175959</v>
      </c>
      <c r="E160" s="15">
        <v>205025</v>
      </c>
      <c r="F160" s="15">
        <v>193420</v>
      </c>
      <c r="G160" s="15">
        <v>214987</v>
      </c>
      <c r="H160" s="157">
        <v>225817</v>
      </c>
      <c r="I160" s="229" t="s">
        <v>234</v>
      </c>
      <c r="J160" s="16">
        <v>248623</v>
      </c>
      <c r="K160" s="16">
        <v>58509</v>
      </c>
      <c r="L160" s="16">
        <v>60683</v>
      </c>
      <c r="M160" s="16">
        <v>59779</v>
      </c>
      <c r="N160" s="16">
        <v>69652</v>
      </c>
      <c r="O160" s="228" t="s">
        <v>234</v>
      </c>
      <c r="P160" s="16">
        <v>286369</v>
      </c>
      <c r="Q160" s="16">
        <v>67491</v>
      </c>
      <c r="R160" s="16">
        <v>67260</v>
      </c>
      <c r="S160" s="132">
        <v>72723</v>
      </c>
      <c r="T160" s="133">
        <v>78895</v>
      </c>
      <c r="U160" s="15" t="s">
        <v>234</v>
      </c>
      <c r="V160" s="16">
        <v>312622</v>
      </c>
      <c r="W160" s="16">
        <v>76852</v>
      </c>
      <c r="X160" s="16">
        <v>71331</v>
      </c>
      <c r="Y160" s="16">
        <v>76165</v>
      </c>
      <c r="Z160" s="16">
        <v>88274</v>
      </c>
      <c r="AA160" s="16">
        <v>452692</v>
      </c>
      <c r="AB160" s="16">
        <v>360814</v>
      </c>
      <c r="AC160" s="16">
        <v>344262</v>
      </c>
      <c r="AD160" s="16">
        <v>514622</v>
      </c>
      <c r="AE160" s="16">
        <v>762836</v>
      </c>
      <c r="AF160" s="16">
        <v>768927</v>
      </c>
      <c r="AG160" s="16">
        <v>638518</v>
      </c>
      <c r="AH160" s="16">
        <v>749812</v>
      </c>
      <c r="AI160" s="15">
        <v>761605</v>
      </c>
      <c r="AJ160" s="26">
        <v>620419</v>
      </c>
      <c r="AK160" s="26">
        <v>544548</v>
      </c>
      <c r="AL160" s="26">
        <v>665253</v>
      </c>
      <c r="AM160" s="171"/>
      <c r="AN160" s="184"/>
      <c r="AO160" s="230"/>
      <c r="AP160" s="230"/>
    </row>
    <row r="161" spans="1:42" ht="15">
      <c r="A161" s="19" t="s">
        <v>235</v>
      </c>
      <c r="B161" s="130">
        <v>104740</v>
      </c>
      <c r="C161" s="130">
        <v>102801</v>
      </c>
      <c r="D161" s="130">
        <v>103606</v>
      </c>
      <c r="E161" s="15">
        <v>101890</v>
      </c>
      <c r="F161" s="15">
        <v>103779</v>
      </c>
      <c r="G161" s="15">
        <v>94053</v>
      </c>
      <c r="H161" s="157">
        <v>10191</v>
      </c>
      <c r="I161" s="229" t="s">
        <v>236</v>
      </c>
      <c r="J161" s="16">
        <v>2175</v>
      </c>
      <c r="K161" s="16">
        <v>92</v>
      </c>
      <c r="L161" s="16">
        <v>103</v>
      </c>
      <c r="M161" s="16">
        <v>1037</v>
      </c>
      <c r="N161" s="16">
        <v>943</v>
      </c>
      <c r="O161" s="228" t="s">
        <v>236</v>
      </c>
      <c r="P161" s="16">
        <v>2626</v>
      </c>
      <c r="Q161" s="16">
        <v>296</v>
      </c>
      <c r="R161" s="16">
        <v>227</v>
      </c>
      <c r="S161" s="132">
        <v>911</v>
      </c>
      <c r="T161" s="133">
        <v>1192</v>
      </c>
      <c r="U161" s="15" t="s">
        <v>236</v>
      </c>
      <c r="V161" s="16">
        <v>448</v>
      </c>
      <c r="W161" s="16">
        <v>80</v>
      </c>
      <c r="X161" s="16">
        <v>47</v>
      </c>
      <c r="Y161" s="16">
        <v>73</v>
      </c>
      <c r="Z161" s="16">
        <v>248</v>
      </c>
      <c r="AA161" s="130">
        <v>272</v>
      </c>
      <c r="AB161" s="130">
        <v>299</v>
      </c>
      <c r="AC161" s="130">
        <v>268</v>
      </c>
      <c r="AD161" s="130">
        <v>248</v>
      </c>
      <c r="AE161" s="130">
        <v>279</v>
      </c>
      <c r="AF161" s="130">
        <v>331</v>
      </c>
      <c r="AG161" s="130">
        <v>289</v>
      </c>
      <c r="AH161" s="130">
        <v>258</v>
      </c>
      <c r="AI161" s="27">
        <v>226</v>
      </c>
      <c r="AJ161" s="27">
        <v>272</v>
      </c>
      <c r="AK161" s="27">
        <v>261</v>
      </c>
      <c r="AL161" s="27">
        <v>247</v>
      </c>
      <c r="AM161" s="171"/>
      <c r="AN161" s="185"/>
      <c r="AO161" s="185"/>
      <c r="AP161" s="185"/>
    </row>
    <row r="162" spans="1:43" ht="18" thickBot="1">
      <c r="A162" s="189" t="s">
        <v>255</v>
      </c>
      <c r="B162" s="176">
        <v>11480</v>
      </c>
      <c r="C162" s="176">
        <v>201534</v>
      </c>
      <c r="D162" s="176">
        <v>50957</v>
      </c>
      <c r="E162" s="180">
        <v>45143</v>
      </c>
      <c r="F162" s="172">
        <v>40789</v>
      </c>
      <c r="G162" s="173">
        <v>19857</v>
      </c>
      <c r="H162" s="174">
        <v>967440</v>
      </c>
      <c r="I162" s="175" t="s">
        <v>18</v>
      </c>
      <c r="J162" s="176">
        <v>960927</v>
      </c>
      <c r="K162" s="176">
        <v>293925</v>
      </c>
      <c r="L162" s="176">
        <v>228772</v>
      </c>
      <c r="M162" s="176">
        <v>276989</v>
      </c>
      <c r="N162" s="176">
        <v>161241</v>
      </c>
      <c r="O162" s="177" t="s">
        <v>18</v>
      </c>
      <c r="P162" s="176">
        <v>1093357</v>
      </c>
      <c r="Q162" s="176">
        <v>387393</v>
      </c>
      <c r="R162" s="176">
        <v>304795</v>
      </c>
      <c r="S162" s="178">
        <v>89392</v>
      </c>
      <c r="T162" s="179">
        <v>311777</v>
      </c>
      <c r="U162" s="180" t="s">
        <v>18</v>
      </c>
      <c r="V162" s="176">
        <v>484147</v>
      </c>
      <c r="W162" s="176">
        <v>417989</v>
      </c>
      <c r="X162" s="176">
        <v>252530</v>
      </c>
      <c r="Y162" s="176">
        <v>276606</v>
      </c>
      <c r="Z162" s="176">
        <v>-463038</v>
      </c>
      <c r="AA162" s="176">
        <v>2254771</v>
      </c>
      <c r="AB162" s="176">
        <v>1104422</v>
      </c>
      <c r="AC162" s="176">
        <v>943433</v>
      </c>
      <c r="AD162" s="176">
        <v>-1147236</v>
      </c>
      <c r="AE162" s="176">
        <v>1755937</v>
      </c>
      <c r="AF162" s="176">
        <v>562321</v>
      </c>
      <c r="AG162" s="176">
        <v>-150238</v>
      </c>
      <c r="AH162" s="176">
        <v>682229</v>
      </c>
      <c r="AI162" s="176">
        <v>217924</v>
      </c>
      <c r="AJ162" s="188">
        <v>-1745476</v>
      </c>
      <c r="AK162" s="188">
        <v>55434</v>
      </c>
      <c r="AL162" s="227">
        <v>1297</v>
      </c>
      <c r="AM162" s="313"/>
      <c r="AN162" s="184"/>
      <c r="AQ162" s="225"/>
    </row>
    <row r="163" spans="1:71" ht="15">
      <c r="A163" s="200" t="s">
        <v>237</v>
      </c>
      <c r="B163" s="200"/>
      <c r="C163" s="200"/>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200"/>
      <c r="AB163" s="200"/>
      <c r="AC163" s="200"/>
      <c r="AD163" s="200"/>
      <c r="AE163" s="200"/>
      <c r="AF163" s="208"/>
      <c r="AG163" s="208"/>
      <c r="AH163" s="181"/>
      <c r="AI163" s="181"/>
      <c r="AJ163" s="171"/>
      <c r="AK163" s="171"/>
      <c r="AL163" s="171"/>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c r="BQ163" s="196"/>
      <c r="BR163" s="208"/>
      <c r="BS163" s="208"/>
    </row>
    <row r="164" spans="1:71" ht="12" customHeight="1">
      <c r="A164" s="200" t="s">
        <v>238</v>
      </c>
      <c r="B164" s="200"/>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c r="AB164" s="200"/>
      <c r="AC164" s="200"/>
      <c r="AD164" s="200"/>
      <c r="AE164" s="200"/>
      <c r="AF164" s="208"/>
      <c r="AG164" s="208"/>
      <c r="AH164" s="181"/>
      <c r="AI164" s="181"/>
      <c r="AJ164" s="171"/>
      <c r="AK164" s="171"/>
      <c r="AL164" s="171"/>
      <c r="AM164" s="196"/>
      <c r="AN164" s="196"/>
      <c r="AO164" s="196"/>
      <c r="AP164" s="196"/>
      <c r="AQ164" s="196"/>
      <c r="AR164" s="196"/>
      <c r="AS164" s="196"/>
      <c r="AT164" s="196"/>
      <c r="AU164" s="196"/>
      <c r="AV164" s="196"/>
      <c r="AW164" s="196"/>
      <c r="AX164" s="196"/>
      <c r="AY164" s="196"/>
      <c r="AZ164" s="196"/>
      <c r="BA164" s="196"/>
      <c r="BB164" s="196"/>
      <c r="BC164" s="196"/>
      <c r="BD164" s="196"/>
      <c r="BE164" s="196"/>
      <c r="BF164" s="196"/>
      <c r="BG164" s="196"/>
      <c r="BH164" s="196"/>
      <c r="BI164" s="196"/>
      <c r="BJ164" s="196"/>
      <c r="BK164" s="196"/>
      <c r="BL164" s="196"/>
      <c r="BM164" s="196"/>
      <c r="BN164" s="196"/>
      <c r="BO164" s="196"/>
      <c r="BP164" s="196"/>
      <c r="BQ164" s="196"/>
      <c r="BR164" s="208"/>
      <c r="BS164" s="208"/>
    </row>
    <row r="165" spans="1:71" ht="12.75" customHeight="1">
      <c r="A165" s="195" t="s">
        <v>239</v>
      </c>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81"/>
      <c r="AI165" s="181"/>
      <c r="AJ165" s="171"/>
      <c r="AK165" s="171"/>
      <c r="AL165" s="171"/>
      <c r="AM165" s="306"/>
      <c r="AN165" s="306"/>
      <c r="AO165" s="306"/>
      <c r="AP165" s="306"/>
      <c r="AQ165" s="306"/>
      <c r="AR165" s="306"/>
      <c r="AS165" s="306"/>
      <c r="AT165" s="306"/>
      <c r="AU165" s="306"/>
      <c r="AV165" s="306"/>
      <c r="AW165" s="306"/>
      <c r="AX165" s="306"/>
      <c r="AY165" s="306"/>
      <c r="AZ165" s="306"/>
      <c r="BA165" s="306"/>
      <c r="BB165" s="306"/>
      <c r="BC165" s="306"/>
      <c r="BD165" s="306"/>
      <c r="BE165" s="306"/>
      <c r="BF165" s="306"/>
      <c r="BG165" s="306"/>
      <c r="BH165" s="306"/>
      <c r="BI165" s="306"/>
      <c r="BJ165" s="306"/>
      <c r="BK165" s="306"/>
      <c r="BL165" s="306"/>
      <c r="BM165" s="306"/>
      <c r="BN165" s="306"/>
      <c r="BO165" s="306"/>
      <c r="BP165" s="306"/>
      <c r="BQ165" s="306"/>
      <c r="BR165" s="306"/>
      <c r="BS165" s="306"/>
    </row>
    <row r="166" spans="1:71" ht="13.5" customHeight="1">
      <c r="A166" s="195" t="s">
        <v>256</v>
      </c>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5"/>
      <c r="AG166" s="195"/>
      <c r="AH166" s="181"/>
      <c r="AI166" s="181"/>
      <c r="AJ166" s="171"/>
      <c r="AK166" s="171"/>
      <c r="AL166" s="171"/>
      <c r="AM166" s="306"/>
      <c r="AN166" s="306"/>
      <c r="AO166" s="306"/>
      <c r="AP166" s="306"/>
      <c r="AQ166" s="306"/>
      <c r="AR166" s="306"/>
      <c r="AS166" s="306"/>
      <c r="AT166" s="306"/>
      <c r="AU166" s="306"/>
      <c r="AV166" s="306"/>
      <c r="AW166" s="306"/>
      <c r="AX166" s="306"/>
      <c r="AY166" s="306"/>
      <c r="AZ166" s="306"/>
      <c r="BA166" s="306"/>
      <c r="BB166" s="306"/>
      <c r="BC166" s="306"/>
      <c r="BD166" s="306"/>
      <c r="BE166" s="306"/>
      <c r="BF166" s="306"/>
      <c r="BG166" s="306"/>
      <c r="BH166" s="306"/>
      <c r="BI166" s="306"/>
      <c r="BJ166" s="306"/>
      <c r="BK166" s="306"/>
      <c r="BL166" s="306"/>
      <c r="BM166" s="306"/>
      <c r="BN166" s="306"/>
      <c r="BO166" s="306"/>
      <c r="BP166" s="306"/>
      <c r="BQ166" s="306"/>
      <c r="BR166" s="306"/>
      <c r="BS166" s="306"/>
    </row>
    <row r="167" spans="1:71" ht="19.5" customHeight="1">
      <c r="A167" s="201" t="s">
        <v>240</v>
      </c>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81"/>
      <c r="AI167" s="181"/>
      <c r="AJ167" s="171"/>
      <c r="AK167" s="171"/>
      <c r="AL167" s="171"/>
      <c r="AM167" s="201"/>
      <c r="AN167" s="196"/>
      <c r="AO167" s="196"/>
      <c r="AP167" s="196"/>
      <c r="AQ167" s="196"/>
      <c r="AR167" s="196"/>
      <c r="AS167" s="196"/>
      <c r="AT167" s="196"/>
      <c r="AU167" s="196"/>
      <c r="AV167" s="196"/>
      <c r="AW167" s="196"/>
      <c r="AX167" s="196"/>
      <c r="AY167" s="196"/>
      <c r="AZ167" s="196"/>
      <c r="BA167" s="196"/>
      <c r="BB167" s="196"/>
      <c r="BC167" s="196"/>
      <c r="BD167" s="196"/>
      <c r="BE167" s="196"/>
      <c r="BF167" s="196"/>
      <c r="BG167" s="196"/>
      <c r="BH167" s="196"/>
      <c r="BI167" s="196"/>
      <c r="BJ167" s="196"/>
      <c r="BK167" s="196"/>
      <c r="BL167" s="196"/>
      <c r="BM167" s="196"/>
      <c r="BN167" s="196"/>
      <c r="BO167" s="196"/>
      <c r="BP167" s="196"/>
      <c r="BQ167" s="196"/>
      <c r="BR167" s="196"/>
      <c r="BS167" s="196"/>
    </row>
    <row r="168" spans="1:71" ht="12.75" customHeight="1">
      <c r="A168" s="201" t="s">
        <v>241</v>
      </c>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81"/>
      <c r="AI168" s="181"/>
      <c r="AJ168" s="171"/>
      <c r="AK168" s="171"/>
      <c r="AL168" s="171"/>
      <c r="AM168" s="201"/>
      <c r="AN168" s="196"/>
      <c r="AO168" s="196"/>
      <c r="AP168" s="196"/>
      <c r="AQ168" s="196"/>
      <c r="AR168" s="196"/>
      <c r="AS168" s="196"/>
      <c r="AT168" s="196"/>
      <c r="AU168" s="196"/>
      <c r="AV168" s="196"/>
      <c r="AW168" s="196"/>
      <c r="AX168" s="196"/>
      <c r="AY168" s="196"/>
      <c r="AZ168" s="196"/>
      <c r="BA168" s="196"/>
      <c r="BB168" s="196"/>
      <c r="BC168" s="196"/>
      <c r="BD168" s="196"/>
      <c r="BE168" s="196"/>
      <c r="BF168" s="196"/>
      <c r="BG168" s="196"/>
      <c r="BH168" s="196"/>
      <c r="BI168" s="196"/>
      <c r="BJ168" s="196"/>
      <c r="BK168" s="196"/>
      <c r="BL168" s="196"/>
      <c r="BM168" s="196"/>
      <c r="BN168" s="196"/>
      <c r="BO168" s="196"/>
      <c r="BP168" s="196"/>
      <c r="BQ168" s="196"/>
      <c r="BR168" s="196"/>
      <c r="BS168" s="196"/>
    </row>
    <row r="169" spans="1:71" ht="24.75" customHeight="1">
      <c r="A169" s="202" t="s">
        <v>262</v>
      </c>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197"/>
      <c r="Z169" s="197"/>
      <c r="AA169" s="197"/>
      <c r="AB169" s="197"/>
      <c r="AC169" s="197"/>
      <c r="AD169" s="197"/>
      <c r="AE169" s="197"/>
      <c r="AF169" s="197"/>
      <c r="AG169" s="197"/>
      <c r="AH169" s="28"/>
      <c r="AI169" s="222"/>
      <c r="AJ169" s="171"/>
      <c r="AK169" s="171"/>
      <c r="AL169" s="171"/>
      <c r="AM169" s="201"/>
      <c r="AN169" s="197"/>
      <c r="AO169" s="197"/>
      <c r="AP169" s="197"/>
      <c r="AQ169" s="197"/>
      <c r="AR169" s="197"/>
      <c r="AS169" s="197"/>
      <c r="AT169" s="197"/>
      <c r="AU169" s="197"/>
      <c r="AV169" s="197"/>
      <c r="AW169" s="197"/>
      <c r="AX169" s="197"/>
      <c r="AY169" s="197"/>
      <c r="AZ169" s="197"/>
      <c r="BA169" s="197"/>
      <c r="BB169" s="197"/>
      <c r="BC169" s="197"/>
      <c r="BD169" s="197"/>
      <c r="BE169" s="197"/>
      <c r="BF169" s="197"/>
      <c r="BG169" s="197"/>
      <c r="BH169" s="197"/>
      <c r="BI169" s="197"/>
      <c r="BJ169" s="197"/>
      <c r="BK169" s="197"/>
      <c r="BL169" s="197"/>
      <c r="BM169" s="197"/>
      <c r="BN169" s="197"/>
      <c r="BO169" s="197"/>
      <c r="BP169" s="197"/>
      <c r="BQ169" s="197"/>
      <c r="BR169" s="197"/>
      <c r="BS169" s="197"/>
    </row>
    <row r="170" spans="1:71" ht="27.75" customHeight="1">
      <c r="A170" s="198" t="s">
        <v>242</v>
      </c>
      <c r="B170" s="198"/>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198"/>
      <c r="Y170" s="198"/>
      <c r="Z170" s="198"/>
      <c r="AA170" s="198"/>
      <c r="AB170" s="198"/>
      <c r="AC170" s="198"/>
      <c r="AD170" s="198"/>
      <c r="AE170" s="198"/>
      <c r="AF170" s="198"/>
      <c r="AG170" s="198"/>
      <c r="AH170" s="28"/>
      <c r="AI170" s="224"/>
      <c r="AJ170" s="171"/>
      <c r="AK170" s="171"/>
      <c r="AL170" s="171"/>
      <c r="AM170" s="308"/>
      <c r="AN170" s="194"/>
      <c r="AO170" s="194"/>
      <c r="AP170" s="194"/>
      <c r="AQ170" s="194"/>
      <c r="AR170" s="194"/>
      <c r="AS170" s="194"/>
      <c r="AT170" s="194"/>
      <c r="AU170" s="194"/>
      <c r="AV170" s="194"/>
      <c r="AW170" s="194"/>
      <c r="AX170" s="194"/>
      <c r="AY170" s="194"/>
      <c r="AZ170" s="194"/>
      <c r="BA170" s="194"/>
      <c r="BB170" s="194"/>
      <c r="BC170" s="194"/>
      <c r="BD170" s="194"/>
      <c r="BE170" s="194"/>
      <c r="BF170" s="194"/>
      <c r="BG170" s="194"/>
      <c r="BH170" s="194"/>
      <c r="BI170" s="194"/>
      <c r="BJ170" s="194"/>
      <c r="BK170" s="194"/>
      <c r="BL170" s="194"/>
      <c r="BM170" s="194"/>
      <c r="BN170" s="194"/>
      <c r="BO170" s="194"/>
      <c r="BP170" s="194"/>
      <c r="BQ170" s="194"/>
      <c r="BR170" s="194"/>
      <c r="BS170" s="194"/>
    </row>
    <row r="171" spans="1:71" ht="12" customHeight="1">
      <c r="A171" s="203" t="s">
        <v>263</v>
      </c>
      <c r="B171" s="197"/>
      <c r="C171" s="197"/>
      <c r="D171" s="197"/>
      <c r="E171" s="197"/>
      <c r="F171" s="197"/>
      <c r="G171" s="197"/>
      <c r="H171" s="197"/>
      <c r="I171" s="197"/>
      <c r="J171" s="197"/>
      <c r="K171" s="197"/>
      <c r="L171" s="197"/>
      <c r="M171" s="197"/>
      <c r="N171" s="197"/>
      <c r="O171" s="197"/>
      <c r="P171" s="197"/>
      <c r="Q171" s="197"/>
      <c r="R171" s="197"/>
      <c r="S171" s="197"/>
      <c r="T171" s="197"/>
      <c r="U171" s="197"/>
      <c r="V171" s="197"/>
      <c r="W171" s="197"/>
      <c r="X171" s="197"/>
      <c r="Y171" s="197"/>
      <c r="Z171" s="197"/>
      <c r="AA171" s="197"/>
      <c r="AB171" s="197"/>
      <c r="AC171" s="197"/>
      <c r="AD171" s="197"/>
      <c r="AE171" s="197"/>
      <c r="AF171" s="197"/>
      <c r="AG171" s="197"/>
      <c r="AH171" s="28"/>
      <c r="AI171" s="223"/>
      <c r="AJ171" s="171"/>
      <c r="AK171" s="171"/>
      <c r="AL171" s="171"/>
      <c r="AM171" s="314"/>
      <c r="AN171" s="197"/>
      <c r="AO171" s="197"/>
      <c r="AP171" s="197"/>
      <c r="AQ171" s="197"/>
      <c r="AR171" s="197"/>
      <c r="AS171" s="197"/>
      <c r="AT171" s="197"/>
      <c r="AU171" s="197"/>
      <c r="AV171" s="197"/>
      <c r="AW171" s="197"/>
      <c r="AX171" s="197"/>
      <c r="AY171" s="197"/>
      <c r="AZ171" s="197"/>
      <c r="BA171" s="197"/>
      <c r="BB171" s="197"/>
      <c r="BC171" s="197"/>
      <c r="BD171" s="197"/>
      <c r="BE171" s="197"/>
      <c r="BF171" s="197"/>
      <c r="BG171" s="197"/>
      <c r="BH171" s="197"/>
      <c r="BI171" s="197"/>
      <c r="BJ171" s="197"/>
      <c r="BK171" s="197"/>
      <c r="BL171" s="197"/>
      <c r="BM171" s="197"/>
      <c r="BN171" s="197"/>
      <c r="BO171" s="197"/>
      <c r="BP171" s="197"/>
      <c r="BQ171" s="197"/>
      <c r="BR171" s="197"/>
      <c r="BS171" s="197"/>
    </row>
    <row r="172" spans="1:71" ht="15.75" customHeight="1">
      <c r="A172" s="199" t="s">
        <v>243</v>
      </c>
      <c r="B172" s="199"/>
      <c r="C172" s="199"/>
      <c r="D172" s="199"/>
      <c r="E172" s="199"/>
      <c r="F172" s="199"/>
      <c r="G172" s="199"/>
      <c r="H172" s="199"/>
      <c r="I172" s="199"/>
      <c r="J172" s="199"/>
      <c r="K172" s="199"/>
      <c r="L172" s="199"/>
      <c r="M172" s="199"/>
      <c r="N172" s="199"/>
      <c r="O172" s="199"/>
      <c r="P172" s="199"/>
      <c r="Q172" s="199"/>
      <c r="R172" s="199"/>
      <c r="S172" s="199"/>
      <c r="T172" s="199"/>
      <c r="U172" s="199"/>
      <c r="V172" s="199"/>
      <c r="W172" s="199"/>
      <c r="X172" s="199"/>
      <c r="Y172" s="199"/>
      <c r="Z172" s="199"/>
      <c r="AA172" s="199"/>
      <c r="AB172" s="199"/>
      <c r="AC172" s="199"/>
      <c r="AD172" s="199"/>
      <c r="AE172" s="199"/>
      <c r="AF172" s="199"/>
      <c r="AG172" s="199"/>
      <c r="AH172" s="28"/>
      <c r="AI172" s="223"/>
      <c r="AJ172" s="171"/>
      <c r="AK172" s="171"/>
      <c r="AL172" s="171"/>
      <c r="AM172" s="196"/>
      <c r="AN172" s="197"/>
      <c r="AO172" s="197"/>
      <c r="AP172" s="197"/>
      <c r="AQ172" s="197"/>
      <c r="AR172" s="197"/>
      <c r="AS172" s="197"/>
      <c r="AT172" s="197"/>
      <c r="AU172" s="197"/>
      <c r="AV172" s="197"/>
      <c r="AW172" s="197"/>
      <c r="AX172" s="197"/>
      <c r="AY172" s="197"/>
      <c r="AZ172" s="197"/>
      <c r="BA172" s="197"/>
      <c r="BB172" s="197"/>
      <c r="BC172" s="197"/>
      <c r="BD172" s="197"/>
      <c r="BE172" s="197"/>
      <c r="BF172" s="197"/>
      <c r="BG172" s="197"/>
      <c r="BH172" s="197"/>
      <c r="BI172" s="197"/>
      <c r="BJ172" s="197"/>
      <c r="BK172" s="197"/>
      <c r="BL172" s="197"/>
      <c r="BM172" s="197"/>
      <c r="BN172" s="197"/>
      <c r="BO172" s="197"/>
      <c r="BP172" s="197"/>
      <c r="BQ172" s="197"/>
      <c r="BR172" s="197"/>
      <c r="BS172" s="197"/>
    </row>
    <row r="173" spans="1:71" ht="22.5" customHeight="1">
      <c r="A173" s="194" t="s">
        <v>244</v>
      </c>
      <c r="B173" s="194"/>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c r="AA173" s="194"/>
      <c r="AB173" s="194"/>
      <c r="AC173" s="194"/>
      <c r="AD173" s="194"/>
      <c r="AE173" s="194"/>
      <c r="AF173" s="194"/>
      <c r="AG173" s="194"/>
      <c r="AH173" s="28"/>
      <c r="AI173" s="223"/>
      <c r="AJ173" s="171"/>
      <c r="AK173" s="171"/>
      <c r="AL173" s="171"/>
      <c r="AM173" s="194"/>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4"/>
      <c r="BQ173" s="194"/>
      <c r="BR173" s="194"/>
      <c r="BS173" s="194"/>
    </row>
    <row r="174" spans="1:71" ht="22.5" customHeight="1">
      <c r="A174" s="194" t="s">
        <v>245</v>
      </c>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28"/>
      <c r="AI174" s="222"/>
      <c r="AJ174" s="171"/>
      <c r="AK174" s="171"/>
      <c r="AL174" s="171"/>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row>
    <row r="175" spans="1:71" ht="38.25" customHeight="1">
      <c r="A175" s="194" t="s">
        <v>246</v>
      </c>
      <c r="B175" s="194"/>
      <c r="C175" s="194"/>
      <c r="D175" s="194"/>
      <c r="E175" s="194"/>
      <c r="F175" s="194"/>
      <c r="G175" s="194"/>
      <c r="H175" s="194"/>
      <c r="I175" s="194"/>
      <c r="J175" s="194"/>
      <c r="K175" s="194"/>
      <c r="L175" s="194"/>
      <c r="M175" s="194"/>
      <c r="N175" s="194"/>
      <c r="O175" s="194"/>
      <c r="P175" s="194"/>
      <c r="Q175" s="194"/>
      <c r="R175" s="194"/>
      <c r="S175" s="194"/>
      <c r="T175" s="194"/>
      <c r="U175" s="194"/>
      <c r="V175" s="194"/>
      <c r="W175" s="194"/>
      <c r="X175" s="194"/>
      <c r="Y175" s="194"/>
      <c r="Z175" s="194"/>
      <c r="AA175" s="194"/>
      <c r="AB175" s="194"/>
      <c r="AC175" s="194"/>
      <c r="AD175" s="194"/>
      <c r="AE175" s="194"/>
      <c r="AF175" s="194"/>
      <c r="AG175" s="194"/>
      <c r="AH175" s="28"/>
      <c r="AI175" s="28"/>
      <c r="AJ175" s="25"/>
      <c r="AK175" s="25"/>
      <c r="AL175" s="171"/>
      <c r="AM175" s="308"/>
      <c r="AN175" s="194"/>
      <c r="AO175" s="194"/>
      <c r="AP175" s="194"/>
      <c r="AQ175" s="194"/>
      <c r="AR175" s="194"/>
      <c r="AS175" s="194"/>
      <c r="AT175" s="194"/>
      <c r="AU175" s="194"/>
      <c r="AV175" s="194"/>
      <c r="AW175" s="194"/>
      <c r="AX175" s="194"/>
      <c r="AY175" s="194"/>
      <c r="AZ175" s="194"/>
      <c r="BA175" s="194"/>
      <c r="BB175" s="194"/>
      <c r="BC175" s="194"/>
      <c r="BD175" s="194"/>
      <c r="BE175" s="194"/>
      <c r="BF175" s="194"/>
      <c r="BG175" s="194"/>
      <c r="BH175" s="194"/>
      <c r="BI175" s="194"/>
      <c r="BJ175" s="194"/>
      <c r="BK175" s="194"/>
      <c r="BL175" s="194"/>
      <c r="BM175" s="194"/>
      <c r="BN175" s="194"/>
      <c r="BO175" s="194"/>
      <c r="BP175" s="194"/>
      <c r="BQ175" s="194"/>
      <c r="BR175" s="194"/>
      <c r="BS175" s="194"/>
    </row>
    <row r="176" spans="1:71" ht="30.75" customHeight="1">
      <c r="A176" s="194" t="s">
        <v>247</v>
      </c>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28"/>
      <c r="AI176" s="28"/>
      <c r="AJ176" s="25"/>
      <c r="AK176" s="25"/>
      <c r="AL176" s="171"/>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row>
    <row r="177" spans="1:71" ht="22.5" customHeight="1">
      <c r="A177" s="204" t="s">
        <v>248</v>
      </c>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28"/>
      <c r="AI177" s="28"/>
      <c r="AJ177" s="25"/>
      <c r="AK177" s="25"/>
      <c r="AL177" s="171"/>
      <c r="AM177" s="20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row>
    <row r="178" spans="1:71" ht="37.5" customHeight="1">
      <c r="A178" s="204" t="s">
        <v>249</v>
      </c>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J178" s="25"/>
      <c r="AK178" s="25"/>
      <c r="AL178" s="171"/>
      <c r="AM178" s="20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row>
    <row r="179" spans="1:71" ht="12" customHeight="1">
      <c r="A179" s="405" t="s">
        <v>250</v>
      </c>
      <c r="B179" s="405"/>
      <c r="C179" s="405"/>
      <c r="D179" s="405"/>
      <c r="E179" s="405"/>
      <c r="F179" s="405"/>
      <c r="G179" s="405"/>
      <c r="H179" s="405"/>
      <c r="I179" s="405"/>
      <c r="J179" s="405"/>
      <c r="K179" s="405"/>
      <c r="L179" s="405"/>
      <c r="M179" s="405"/>
      <c r="N179" s="405"/>
      <c r="O179" s="405"/>
      <c r="P179" s="405"/>
      <c r="Q179" s="405"/>
      <c r="R179" s="405"/>
      <c r="S179" s="405"/>
      <c r="T179" s="405"/>
      <c r="U179" s="405"/>
      <c r="V179" s="405"/>
      <c r="W179" s="405"/>
      <c r="X179" s="405"/>
      <c r="Y179" s="405"/>
      <c r="Z179" s="405"/>
      <c r="AA179" s="405"/>
      <c r="AB179" s="405"/>
      <c r="AC179" s="405"/>
      <c r="AD179" s="405"/>
      <c r="AE179" s="405"/>
      <c r="AF179" s="405"/>
      <c r="AG179" s="405"/>
      <c r="AJ179" s="25"/>
      <c r="AK179" s="25"/>
      <c r="AL179" s="171"/>
      <c r="AM179" s="405"/>
      <c r="AN179" s="405"/>
      <c r="AO179" s="405"/>
      <c r="AP179" s="405"/>
      <c r="AQ179" s="405"/>
      <c r="AR179" s="405"/>
      <c r="AS179" s="405"/>
      <c r="AT179" s="405"/>
      <c r="AU179" s="405"/>
      <c r="AV179" s="405"/>
      <c r="AW179" s="405"/>
      <c r="AX179" s="405"/>
      <c r="AY179" s="405"/>
      <c r="AZ179" s="405"/>
      <c r="BA179" s="405"/>
      <c r="BB179" s="405"/>
      <c r="BC179" s="405"/>
      <c r="BD179" s="405"/>
      <c r="BE179" s="405"/>
      <c r="BF179" s="405"/>
      <c r="BG179" s="405"/>
      <c r="BH179" s="405"/>
      <c r="BI179" s="405"/>
      <c r="BJ179" s="405"/>
      <c r="BK179" s="405"/>
      <c r="BL179" s="405"/>
      <c r="BM179" s="405"/>
      <c r="BN179" s="405"/>
      <c r="BO179" s="405"/>
      <c r="BP179" s="405"/>
      <c r="BQ179" s="405"/>
      <c r="BR179" s="405"/>
      <c r="BS179" s="405"/>
    </row>
    <row r="180" spans="1:71" ht="20.25" customHeight="1">
      <c r="A180" s="204" t="s">
        <v>251</v>
      </c>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J180" s="25"/>
      <c r="AK180" s="25"/>
      <c r="AL180" s="171"/>
      <c r="AM180" s="20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row>
    <row r="181" spans="1:71" ht="39" customHeight="1">
      <c r="A181" s="305" t="s">
        <v>264</v>
      </c>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J181" s="25"/>
      <c r="AK181" s="25"/>
      <c r="AL181" s="171"/>
      <c r="AM181" s="307"/>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row>
    <row r="182" spans="1:71" ht="39" customHeight="1">
      <c r="A182" s="305" t="s">
        <v>261</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J182" s="25"/>
      <c r="AK182" s="25"/>
      <c r="AL182" s="171"/>
      <c r="AM182" s="307"/>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row>
    <row r="183" spans="1:71" ht="138" customHeight="1">
      <c r="A183" s="204" t="s">
        <v>257</v>
      </c>
      <c r="B183" s="194"/>
      <c r="C183" s="194"/>
      <c r="D183" s="194"/>
      <c r="E183" s="194"/>
      <c r="F183" s="194"/>
      <c r="G183" s="194"/>
      <c r="H183" s="194"/>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J183" s="25"/>
      <c r="AK183" s="25"/>
      <c r="AL183" s="171"/>
      <c r="AM183" s="204"/>
      <c r="AN183" s="194"/>
      <c r="AO183" s="194"/>
      <c r="AP183" s="194"/>
      <c r="AQ183" s="194"/>
      <c r="AR183" s="194"/>
      <c r="AS183" s="194"/>
      <c r="AT183" s="194"/>
      <c r="AU183" s="194"/>
      <c r="AV183" s="194"/>
      <c r="AW183" s="194"/>
      <c r="AX183" s="194"/>
      <c r="AY183" s="194"/>
      <c r="AZ183" s="194"/>
      <c r="BA183" s="194"/>
      <c r="BB183" s="194"/>
      <c r="BC183" s="194"/>
      <c r="BD183" s="194"/>
      <c r="BE183" s="194"/>
      <c r="BF183" s="194"/>
      <c r="BG183" s="194"/>
      <c r="BH183" s="194"/>
      <c r="BI183" s="194"/>
      <c r="BJ183" s="194"/>
      <c r="BK183" s="194"/>
      <c r="BL183" s="194"/>
      <c r="BM183" s="194"/>
      <c r="BN183" s="194"/>
      <c r="BO183" s="194"/>
      <c r="BP183" s="194"/>
      <c r="BQ183" s="194"/>
      <c r="BR183" s="194"/>
      <c r="BS183" s="194"/>
    </row>
    <row r="184" spans="1:71" ht="80.25" customHeight="1">
      <c r="A184" s="204" t="s">
        <v>258</v>
      </c>
      <c r="B184" s="194"/>
      <c r="C184" s="194"/>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194"/>
      <c r="Z184" s="194"/>
      <c r="AA184" s="194"/>
      <c r="AB184" s="194"/>
      <c r="AC184" s="194"/>
      <c r="AD184" s="194"/>
      <c r="AE184" s="194"/>
      <c r="AF184" s="194"/>
      <c r="AG184" s="194"/>
      <c r="AJ184" s="25"/>
      <c r="AK184" s="25"/>
      <c r="AL184" s="171"/>
      <c r="AM184" s="204"/>
      <c r="AN184" s="194"/>
      <c r="AO184" s="194"/>
      <c r="AP184" s="194"/>
      <c r="AQ184" s="194"/>
      <c r="AR184" s="194"/>
      <c r="AS184" s="194"/>
      <c r="AT184" s="194"/>
      <c r="AU184" s="194"/>
      <c r="AV184" s="194"/>
      <c r="AW184" s="194"/>
      <c r="AX184" s="194"/>
      <c r="AY184" s="194"/>
      <c r="AZ184" s="194"/>
      <c r="BA184" s="194"/>
      <c r="BB184" s="194"/>
      <c r="BC184" s="194"/>
      <c r="BD184" s="194"/>
      <c r="BE184" s="194"/>
      <c r="BF184" s="194"/>
      <c r="BG184" s="194"/>
      <c r="BH184" s="194"/>
      <c r="BI184" s="194"/>
      <c r="BJ184" s="194"/>
      <c r="BK184" s="194"/>
      <c r="BL184" s="194"/>
      <c r="BM184" s="194"/>
      <c r="BN184" s="194"/>
      <c r="BO184" s="194"/>
      <c r="BP184" s="194"/>
      <c r="BQ184" s="194"/>
      <c r="BR184" s="194"/>
      <c r="BS184" s="194"/>
    </row>
    <row r="185" spans="1:71" ht="155.25" customHeight="1">
      <c r="A185" s="194" t="s">
        <v>259</v>
      </c>
      <c r="B185" s="194"/>
      <c r="C185" s="194"/>
      <c r="D185" s="194"/>
      <c r="E185" s="194"/>
      <c r="F185" s="194"/>
      <c r="G185" s="194"/>
      <c r="H185" s="194"/>
      <c r="I185" s="194"/>
      <c r="J185" s="194"/>
      <c r="K185" s="194"/>
      <c r="L185" s="194"/>
      <c r="M185" s="194"/>
      <c r="N185" s="194"/>
      <c r="O185" s="194"/>
      <c r="P185" s="194"/>
      <c r="Q185" s="194"/>
      <c r="R185" s="194"/>
      <c r="S185" s="194"/>
      <c r="T185" s="194"/>
      <c r="U185" s="194"/>
      <c r="V185" s="194"/>
      <c r="W185" s="194"/>
      <c r="X185" s="194"/>
      <c r="Y185" s="194"/>
      <c r="Z185" s="194"/>
      <c r="AA185" s="194"/>
      <c r="AB185" s="194"/>
      <c r="AC185" s="194"/>
      <c r="AD185" s="194"/>
      <c r="AE185" s="194"/>
      <c r="AF185" s="194"/>
      <c r="AG185" s="194"/>
      <c r="AJ185" s="25"/>
      <c r="AK185" s="25"/>
      <c r="AL185" s="171"/>
      <c r="AM185" s="194"/>
      <c r="AN185" s="194"/>
      <c r="AO185" s="194"/>
      <c r="AP185" s="194"/>
      <c r="AQ185" s="194"/>
      <c r="AR185" s="194"/>
      <c r="AS185" s="194"/>
      <c r="AT185" s="194"/>
      <c r="AU185" s="194"/>
      <c r="AV185" s="194"/>
      <c r="AW185" s="194"/>
      <c r="AX185" s="194"/>
      <c r="AY185" s="194"/>
      <c r="AZ185" s="194"/>
      <c r="BA185" s="194"/>
      <c r="BB185" s="194"/>
      <c r="BC185" s="194"/>
      <c r="BD185" s="194"/>
      <c r="BE185" s="194"/>
      <c r="BF185" s="194"/>
      <c r="BG185" s="194"/>
      <c r="BH185" s="194"/>
      <c r="BI185" s="194"/>
      <c r="BJ185" s="194"/>
      <c r="BK185" s="194"/>
      <c r="BL185" s="194"/>
      <c r="BM185" s="194"/>
      <c r="BN185" s="194"/>
      <c r="BO185" s="194"/>
      <c r="BP185" s="194"/>
      <c r="BQ185" s="194"/>
      <c r="BR185" s="194"/>
      <c r="BS185" s="194"/>
    </row>
    <row r="186" spans="1:71" ht="14.25" customHeight="1">
      <c r="A186" s="405" t="s">
        <v>252</v>
      </c>
      <c r="B186" s="405"/>
      <c r="C186" s="405"/>
      <c r="D186" s="405"/>
      <c r="E186" s="405"/>
      <c r="F186" s="405"/>
      <c r="G186" s="405"/>
      <c r="H186" s="405"/>
      <c r="I186" s="405"/>
      <c r="J186" s="405"/>
      <c r="K186" s="405"/>
      <c r="L186" s="405"/>
      <c r="M186" s="405"/>
      <c r="N186" s="405"/>
      <c r="O186" s="405"/>
      <c r="P186" s="405"/>
      <c r="Q186" s="405"/>
      <c r="R186" s="405"/>
      <c r="S186" s="405"/>
      <c r="T186" s="405"/>
      <c r="U186" s="405"/>
      <c r="V186" s="405"/>
      <c r="W186" s="405"/>
      <c r="X186" s="405"/>
      <c r="Y186" s="405"/>
      <c r="Z186" s="405"/>
      <c r="AA186" s="405"/>
      <c r="AB186" s="405"/>
      <c r="AC186" s="405"/>
      <c r="AD186" s="405"/>
      <c r="AE186" s="405"/>
      <c r="AF186" s="405"/>
      <c r="AG186" s="405"/>
      <c r="AJ186" s="25"/>
      <c r="AK186" s="25"/>
      <c r="AL186" s="171"/>
      <c r="AM186" s="405"/>
      <c r="AN186" s="405"/>
      <c r="AO186" s="405"/>
      <c r="AP186" s="405"/>
      <c r="AQ186" s="405"/>
      <c r="AR186" s="405"/>
      <c r="AS186" s="405"/>
      <c r="AT186" s="405"/>
      <c r="AU186" s="405"/>
      <c r="AV186" s="405"/>
      <c r="AW186" s="405"/>
      <c r="AX186" s="405"/>
      <c r="AY186" s="405"/>
      <c r="AZ186" s="405"/>
      <c r="BA186" s="405"/>
      <c r="BB186" s="405"/>
      <c r="BC186" s="405"/>
      <c r="BD186" s="405"/>
      <c r="BE186" s="405"/>
      <c r="BF186" s="405"/>
      <c r="BG186" s="405"/>
      <c r="BH186" s="405"/>
      <c r="BI186" s="405"/>
      <c r="BJ186" s="405"/>
      <c r="BK186" s="405"/>
      <c r="BL186" s="405"/>
      <c r="BM186" s="405"/>
      <c r="BN186" s="405"/>
      <c r="BO186" s="405"/>
      <c r="BP186" s="405"/>
      <c r="BQ186" s="405"/>
      <c r="BR186" s="405"/>
      <c r="BS186" s="405"/>
    </row>
    <row r="187" spans="1:71" ht="99.75" customHeight="1">
      <c r="A187" s="204" t="s">
        <v>253</v>
      </c>
      <c r="B187" s="194"/>
      <c r="C187" s="194"/>
      <c r="D187" s="194"/>
      <c r="E187" s="194"/>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J187" s="25"/>
      <c r="AK187" s="25"/>
      <c r="AL187" s="171"/>
      <c r="AM187" s="204"/>
      <c r="AN187" s="194"/>
      <c r="AO187" s="194"/>
      <c r="AP187" s="194"/>
      <c r="AQ187" s="194"/>
      <c r="AR187" s="194"/>
      <c r="AS187" s="194"/>
      <c r="AT187" s="194"/>
      <c r="AU187" s="194"/>
      <c r="AV187" s="194"/>
      <c r="AW187" s="194"/>
      <c r="AX187" s="194"/>
      <c r="AY187" s="194"/>
      <c r="AZ187" s="194"/>
      <c r="BA187" s="194"/>
      <c r="BB187" s="194"/>
      <c r="BC187" s="194"/>
      <c r="BD187" s="194"/>
      <c r="BE187" s="194"/>
      <c r="BF187" s="194"/>
      <c r="BG187" s="194"/>
      <c r="BH187" s="194"/>
      <c r="BI187" s="194"/>
      <c r="BJ187" s="194"/>
      <c r="BK187" s="194"/>
      <c r="BL187" s="194"/>
      <c r="BM187" s="194"/>
      <c r="BN187" s="194"/>
      <c r="BO187" s="194"/>
      <c r="BP187" s="194"/>
      <c r="BQ187" s="194"/>
      <c r="BR187" s="194"/>
      <c r="BS187" s="194"/>
    </row>
    <row r="188" spans="1:40" ht="15">
      <c r="A188" s="28"/>
      <c r="B188" s="28"/>
      <c r="C188" s="28"/>
      <c r="D188" s="28"/>
      <c r="E188" s="28"/>
      <c r="F188" s="28"/>
      <c r="G188" s="28"/>
      <c r="H188" s="28"/>
      <c r="I188" s="28"/>
      <c r="J188" s="28"/>
      <c r="K188" s="28"/>
      <c r="L188" s="28"/>
      <c r="M188" s="28"/>
      <c r="N188" s="221"/>
      <c r="O188" s="221"/>
      <c r="P188" s="221"/>
      <c r="Q188" s="28"/>
      <c r="R188" s="28"/>
      <c r="S188" s="220"/>
      <c r="T188" s="220"/>
      <c r="U188" s="221"/>
      <c r="V188" s="221"/>
      <c r="W188" s="28"/>
      <c r="X188" s="28"/>
      <c r="Y188" s="28"/>
      <c r="Z188" s="28"/>
      <c r="AA188" s="28"/>
      <c r="AB188" s="28"/>
      <c r="AC188" s="28"/>
      <c r="AD188" s="28"/>
      <c r="AE188" s="28"/>
      <c r="AF188" s="28"/>
      <c r="AG188" s="28"/>
      <c r="AJ188" s="25"/>
      <c r="AK188" s="25"/>
      <c r="AL188" s="171"/>
      <c r="AM188" s="25"/>
      <c r="AN188" s="25"/>
    </row>
    <row r="189" spans="1:40" ht="15">
      <c r="A189" s="30"/>
      <c r="B189" s="28"/>
      <c r="C189" s="28"/>
      <c r="D189" s="28"/>
      <c r="E189" s="28"/>
      <c r="F189" s="28"/>
      <c r="G189" s="28"/>
      <c r="H189" s="28"/>
      <c r="I189" s="28"/>
      <c r="J189" s="28"/>
      <c r="K189" s="28"/>
      <c r="L189" s="28"/>
      <c r="M189" s="28"/>
      <c r="N189" s="221"/>
      <c r="O189" s="221"/>
      <c r="P189" s="221"/>
      <c r="Q189" s="28"/>
      <c r="R189" s="28"/>
      <c r="S189" s="220"/>
      <c r="T189" s="220"/>
      <c r="U189" s="221"/>
      <c r="V189" s="221"/>
      <c r="W189" s="28"/>
      <c r="X189" s="28"/>
      <c r="Y189" s="28"/>
      <c r="Z189" s="28"/>
      <c r="AA189" s="28"/>
      <c r="AB189" s="28"/>
      <c r="AC189" s="28"/>
      <c r="AD189" s="28"/>
      <c r="AE189" s="28"/>
      <c r="AF189" s="28"/>
      <c r="AG189" s="28"/>
      <c r="AJ189" s="25"/>
      <c r="AK189" s="25"/>
      <c r="AL189" s="171"/>
      <c r="AM189" s="25"/>
      <c r="AN189" s="25"/>
    </row>
    <row r="190" spans="1:40" ht="15">
      <c r="A190" s="28"/>
      <c r="B190" s="28"/>
      <c r="C190" s="28"/>
      <c r="D190" s="28"/>
      <c r="E190" s="28"/>
      <c r="F190" s="28"/>
      <c r="G190" s="28"/>
      <c r="H190" s="28"/>
      <c r="I190" s="28"/>
      <c r="J190" s="28"/>
      <c r="K190" s="28"/>
      <c r="L190" s="28"/>
      <c r="M190" s="28"/>
      <c r="N190" s="221"/>
      <c r="O190" s="221"/>
      <c r="P190" s="221"/>
      <c r="Q190" s="28"/>
      <c r="R190" s="28"/>
      <c r="S190" s="220"/>
      <c r="T190" s="220"/>
      <c r="U190" s="221"/>
      <c r="V190" s="221"/>
      <c r="W190" s="28"/>
      <c r="X190" s="28"/>
      <c r="Y190" s="28"/>
      <c r="Z190" s="28"/>
      <c r="AA190" s="28"/>
      <c r="AB190" s="28"/>
      <c r="AC190" s="28"/>
      <c r="AD190" s="28"/>
      <c r="AE190" s="28"/>
      <c r="AF190" s="28"/>
      <c r="AG190" s="28"/>
      <c r="AJ190" s="25"/>
      <c r="AK190" s="25"/>
      <c r="AL190" s="171"/>
      <c r="AM190" s="25"/>
      <c r="AN190" s="25"/>
    </row>
    <row r="191" spans="1:33" ht="15">
      <c r="A191" s="30"/>
      <c r="B191" s="28"/>
      <c r="C191" s="28"/>
      <c r="D191" s="28"/>
      <c r="E191" s="28"/>
      <c r="F191" s="28"/>
      <c r="G191" s="28"/>
      <c r="H191" s="28"/>
      <c r="I191" s="28"/>
      <c r="J191" s="28"/>
      <c r="K191" s="28"/>
      <c r="L191" s="28"/>
      <c r="M191" s="28"/>
      <c r="N191" s="221"/>
      <c r="O191" s="221"/>
      <c r="P191" s="221"/>
      <c r="Q191" s="28"/>
      <c r="R191" s="28"/>
      <c r="S191" s="220"/>
      <c r="T191" s="220"/>
      <c r="U191" s="221"/>
      <c r="V191" s="221"/>
      <c r="W191" s="28"/>
      <c r="X191" s="28"/>
      <c r="Y191" s="28"/>
      <c r="Z191" s="28"/>
      <c r="AA191" s="28"/>
      <c r="AB191" s="28"/>
      <c r="AC191" s="28"/>
      <c r="AD191" s="28"/>
      <c r="AE191" s="28"/>
      <c r="AF191" s="28"/>
      <c r="AG191" s="28"/>
    </row>
    <row r="192" spans="1:33" ht="15">
      <c r="A192" s="30"/>
      <c r="B192" s="28"/>
      <c r="C192" s="28"/>
      <c r="D192" s="28"/>
      <c r="E192" s="28"/>
      <c r="F192" s="28"/>
      <c r="G192" s="28"/>
      <c r="H192" s="28"/>
      <c r="I192" s="28"/>
      <c r="J192" s="28"/>
      <c r="K192" s="28"/>
      <c r="L192" s="28"/>
      <c r="M192" s="28"/>
      <c r="N192" s="221"/>
      <c r="O192" s="221"/>
      <c r="P192" s="221"/>
      <c r="Q192" s="28"/>
      <c r="R192" s="28"/>
      <c r="S192" s="220"/>
      <c r="T192" s="220"/>
      <c r="U192" s="221"/>
      <c r="V192" s="221"/>
      <c r="W192" s="28"/>
      <c r="X192" s="28"/>
      <c r="Y192" s="28"/>
      <c r="Z192" s="28"/>
      <c r="AA192" s="28"/>
      <c r="AB192" s="28"/>
      <c r="AC192" s="28"/>
      <c r="AD192" s="28"/>
      <c r="AE192" s="28"/>
      <c r="AF192" s="28"/>
      <c r="AG192" s="28"/>
    </row>
    <row r="193" spans="1:33" ht="15">
      <c r="A193" s="28"/>
      <c r="B193" s="28"/>
      <c r="C193" s="28"/>
      <c r="D193" s="28"/>
      <c r="E193" s="28"/>
      <c r="F193" s="28"/>
      <c r="G193" s="28"/>
      <c r="H193" s="28"/>
      <c r="I193" s="28"/>
      <c r="J193" s="28"/>
      <c r="K193" s="28"/>
      <c r="L193" s="28"/>
      <c r="M193" s="28"/>
      <c r="N193" s="221"/>
      <c r="O193" s="221"/>
      <c r="P193" s="221"/>
      <c r="Q193" s="28"/>
      <c r="R193" s="28"/>
      <c r="S193" s="220"/>
      <c r="T193" s="220"/>
      <c r="U193" s="221"/>
      <c r="V193" s="221"/>
      <c r="W193" s="28"/>
      <c r="X193" s="28"/>
      <c r="Y193" s="28"/>
      <c r="Z193" s="28"/>
      <c r="AA193" s="28"/>
      <c r="AB193" s="28"/>
      <c r="AC193" s="28"/>
      <c r="AD193" s="28"/>
      <c r="AE193" s="28"/>
      <c r="AF193" s="28"/>
      <c r="AG193" s="28"/>
    </row>
    <row r="194" spans="1:34" ht="15">
      <c r="A194" s="28"/>
      <c r="B194" s="28"/>
      <c r="C194" s="28"/>
      <c r="D194" s="28"/>
      <c r="E194" s="28"/>
      <c r="F194" s="28"/>
      <c r="G194" s="28"/>
      <c r="H194" s="28"/>
      <c r="I194" s="28"/>
      <c r="J194" s="28"/>
      <c r="K194" s="28"/>
      <c r="L194" s="28"/>
      <c r="M194" s="28"/>
      <c r="N194" s="221"/>
      <c r="O194" s="221"/>
      <c r="P194" s="221"/>
      <c r="Q194" s="28"/>
      <c r="R194" s="28"/>
      <c r="S194" s="220"/>
      <c r="T194" s="220"/>
      <c r="U194" s="221"/>
      <c r="V194" s="221"/>
      <c r="W194" s="28"/>
      <c r="X194" s="28"/>
      <c r="Y194" s="28"/>
      <c r="Z194" s="28"/>
      <c r="AA194" s="28"/>
      <c r="AB194" s="28"/>
      <c r="AC194" s="28"/>
      <c r="AD194" s="28"/>
      <c r="AE194" s="28"/>
      <c r="AF194" s="28"/>
      <c r="AG194" s="28"/>
      <c r="AH194" s="28"/>
    </row>
    <row r="195" spans="1:34" ht="15">
      <c r="A195" s="1"/>
      <c r="B195" s="1"/>
      <c r="C195" s="1"/>
      <c r="D195" s="1"/>
      <c r="E195" s="1"/>
      <c r="F195" s="1"/>
      <c r="G195" s="1"/>
      <c r="H195" s="1"/>
      <c r="I195" s="1"/>
      <c r="J195" s="1"/>
      <c r="K195" s="1"/>
      <c r="L195" s="1"/>
      <c r="M195" s="1"/>
      <c r="N195" s="216"/>
      <c r="O195" s="216"/>
      <c r="P195" s="1"/>
      <c r="Q195" s="1"/>
      <c r="R195" s="1"/>
      <c r="S195" s="220"/>
      <c r="T195" s="220"/>
      <c r="U195" s="216"/>
      <c r="V195" s="1"/>
      <c r="W195" s="1"/>
      <c r="X195" s="1"/>
      <c r="Y195" s="1"/>
      <c r="Z195" s="1"/>
      <c r="AA195" s="1"/>
      <c r="AB195" s="1"/>
      <c r="AC195" s="1"/>
      <c r="AD195" s="1"/>
      <c r="AE195" s="1"/>
      <c r="AF195" s="1"/>
      <c r="AG195" s="1"/>
      <c r="AH195" s="1"/>
    </row>
    <row r="196" spans="1:34" ht="15">
      <c r="A196" s="1"/>
      <c r="B196" s="1"/>
      <c r="C196" s="1"/>
      <c r="D196" s="1"/>
      <c r="E196" s="1"/>
      <c r="F196" s="1"/>
      <c r="G196" s="1"/>
      <c r="H196" s="1"/>
      <c r="I196" s="1"/>
      <c r="J196" s="1"/>
      <c r="K196" s="1"/>
      <c r="L196" s="1"/>
      <c r="M196" s="1"/>
      <c r="N196" s="216"/>
      <c r="O196" s="216"/>
      <c r="P196" s="1"/>
      <c r="Q196" s="1"/>
      <c r="R196" s="1"/>
      <c r="S196" s="220"/>
      <c r="T196" s="220"/>
      <c r="U196" s="216"/>
      <c r="V196" s="1"/>
      <c r="W196" s="1"/>
      <c r="X196" s="1"/>
      <c r="Y196" s="1"/>
      <c r="Z196" s="1"/>
      <c r="AA196" s="1"/>
      <c r="AB196" s="1"/>
      <c r="AC196" s="1"/>
      <c r="AD196" s="1"/>
      <c r="AE196" s="1"/>
      <c r="AF196" s="1"/>
      <c r="AG196" s="1"/>
      <c r="AH196" s="1"/>
    </row>
    <row r="197" spans="1:34" ht="15">
      <c r="A197" s="1"/>
      <c r="B197" s="1"/>
      <c r="C197" s="1"/>
      <c r="D197" s="1"/>
      <c r="E197" s="1"/>
      <c r="F197" s="1"/>
      <c r="G197" s="1"/>
      <c r="H197" s="1"/>
      <c r="I197" s="1"/>
      <c r="J197" s="1"/>
      <c r="K197" s="1"/>
      <c r="L197" s="1"/>
      <c r="M197" s="1"/>
      <c r="N197" s="216"/>
      <c r="O197" s="216"/>
      <c r="P197" s="1"/>
      <c r="Q197" s="1"/>
      <c r="R197" s="1"/>
      <c r="S197" s="219"/>
      <c r="T197" s="219"/>
      <c r="U197" s="216"/>
      <c r="V197" s="1"/>
      <c r="W197" s="1"/>
      <c r="X197" s="1"/>
      <c r="Y197" s="1"/>
      <c r="Z197" s="1"/>
      <c r="AA197" s="1"/>
      <c r="AB197" s="1"/>
      <c r="AC197" s="1"/>
      <c r="AD197" s="1"/>
      <c r="AE197" s="1"/>
      <c r="AF197" s="1"/>
      <c r="AG197" s="1"/>
      <c r="AH197" s="1"/>
    </row>
    <row r="198" spans="1:34" ht="15">
      <c r="A198" s="1"/>
      <c r="B198" s="1"/>
      <c r="C198" s="1"/>
      <c r="D198" s="1"/>
      <c r="E198" s="1"/>
      <c r="F198" s="1"/>
      <c r="G198" s="1"/>
      <c r="H198" s="1"/>
      <c r="I198" s="1"/>
      <c r="J198" s="1"/>
      <c r="K198" s="1"/>
      <c r="L198" s="1"/>
      <c r="M198" s="1"/>
      <c r="N198" s="216"/>
      <c r="O198" s="216"/>
      <c r="P198" s="1"/>
      <c r="Q198" s="1"/>
      <c r="R198" s="1"/>
      <c r="S198" s="220"/>
      <c r="T198" s="220"/>
      <c r="U198" s="216"/>
      <c r="V198" s="1"/>
      <c r="W198" s="1"/>
      <c r="X198" s="1"/>
      <c r="Y198" s="1"/>
      <c r="Z198" s="1"/>
      <c r="AA198" s="1"/>
      <c r="AB198" s="1"/>
      <c r="AC198" s="1"/>
      <c r="AD198" s="1"/>
      <c r="AE198" s="1"/>
      <c r="AF198" s="1"/>
      <c r="AG198" s="1"/>
      <c r="AH198" s="1"/>
    </row>
    <row r="199" spans="1:34" ht="15">
      <c r="A199" s="1"/>
      <c r="B199" s="1"/>
      <c r="C199" s="1"/>
      <c r="D199" s="1"/>
      <c r="E199" s="1"/>
      <c r="F199" s="1"/>
      <c r="G199" s="1"/>
      <c r="H199" s="1"/>
      <c r="I199" s="1"/>
      <c r="J199" s="1"/>
      <c r="K199" s="1"/>
      <c r="L199" s="1"/>
      <c r="M199" s="1"/>
      <c r="N199" s="216"/>
      <c r="O199" s="216"/>
      <c r="P199" s="1"/>
      <c r="Q199" s="1"/>
      <c r="R199" s="1"/>
      <c r="S199" s="220"/>
      <c r="T199" s="220"/>
      <c r="U199" s="216"/>
      <c r="V199" s="1"/>
      <c r="W199" s="1"/>
      <c r="X199" s="1"/>
      <c r="Y199" s="1"/>
      <c r="Z199" s="1"/>
      <c r="AA199" s="1"/>
      <c r="AB199" s="1"/>
      <c r="AC199" s="1"/>
      <c r="AD199" s="1"/>
      <c r="AE199" s="1"/>
      <c r="AF199" s="1"/>
      <c r="AG199" s="1"/>
      <c r="AH199" s="1"/>
    </row>
    <row r="200" spans="1:34" ht="15">
      <c r="A200" s="1"/>
      <c r="B200" s="1"/>
      <c r="C200" s="1"/>
      <c r="D200" s="1"/>
      <c r="E200" s="1"/>
      <c r="F200" s="1"/>
      <c r="G200" s="1"/>
      <c r="H200" s="1"/>
      <c r="I200" s="1"/>
      <c r="J200" s="1"/>
      <c r="K200" s="1"/>
      <c r="L200" s="1"/>
      <c r="M200" s="1"/>
      <c r="N200" s="216"/>
      <c r="O200" s="216"/>
      <c r="P200" s="1"/>
      <c r="Q200" s="1"/>
      <c r="R200" s="1"/>
      <c r="S200" s="220"/>
      <c r="T200" s="220"/>
      <c r="U200" s="216"/>
      <c r="V200" s="1"/>
      <c r="W200" s="1"/>
      <c r="X200" s="1"/>
      <c r="Y200" s="1"/>
      <c r="Z200" s="1"/>
      <c r="AA200" s="1"/>
      <c r="AB200" s="1"/>
      <c r="AC200" s="1"/>
      <c r="AD200" s="1"/>
      <c r="AE200" s="1"/>
      <c r="AF200" s="1"/>
      <c r="AG200" s="1"/>
      <c r="AH200" s="1"/>
    </row>
    <row r="201" spans="1:34" ht="15">
      <c r="A201" s="1"/>
      <c r="B201" s="1"/>
      <c r="C201" s="1"/>
      <c r="D201" s="1"/>
      <c r="E201" s="1"/>
      <c r="F201" s="1"/>
      <c r="G201" s="1"/>
      <c r="H201" s="1"/>
      <c r="I201" s="1"/>
      <c r="J201" s="1"/>
      <c r="K201" s="1"/>
      <c r="L201" s="1"/>
      <c r="M201" s="1"/>
      <c r="N201" s="216"/>
      <c r="O201" s="216"/>
      <c r="P201" s="1"/>
      <c r="Q201" s="1"/>
      <c r="R201" s="1"/>
      <c r="S201" s="220"/>
      <c r="T201" s="220"/>
      <c r="U201" s="216"/>
      <c r="V201" s="1"/>
      <c r="W201" s="1"/>
      <c r="X201" s="1"/>
      <c r="Y201" s="1"/>
      <c r="Z201" s="1"/>
      <c r="AA201" s="1"/>
      <c r="AB201" s="1"/>
      <c r="AC201" s="1"/>
      <c r="AD201" s="1"/>
      <c r="AE201" s="1"/>
      <c r="AF201" s="1"/>
      <c r="AG201" s="1"/>
      <c r="AH201" s="1"/>
    </row>
    <row r="202" spans="1:34" ht="15">
      <c r="A202" s="1"/>
      <c r="B202" s="1"/>
      <c r="C202" s="1"/>
      <c r="D202" s="1"/>
      <c r="E202" s="1"/>
      <c r="F202" s="1"/>
      <c r="G202" s="1"/>
      <c r="H202" s="1"/>
      <c r="I202" s="1"/>
      <c r="J202" s="1"/>
      <c r="K202" s="1"/>
      <c r="L202" s="1"/>
      <c r="M202" s="1"/>
      <c r="N202" s="216"/>
      <c r="O202" s="216"/>
      <c r="P202" s="1"/>
      <c r="Q202" s="1"/>
      <c r="R202" s="1"/>
      <c r="S202" s="220"/>
      <c r="T202" s="220"/>
      <c r="U202" s="216"/>
      <c r="V202" s="1"/>
      <c r="W202" s="1"/>
      <c r="X202" s="1"/>
      <c r="Y202" s="1"/>
      <c r="Z202" s="1"/>
      <c r="AA202" s="1"/>
      <c r="AB202" s="1"/>
      <c r="AC202" s="1"/>
      <c r="AD202" s="1"/>
      <c r="AE202" s="1"/>
      <c r="AF202" s="1"/>
      <c r="AG202" s="1"/>
      <c r="AH202" s="1"/>
    </row>
    <row r="203" spans="1:34" ht="15">
      <c r="A203" s="1"/>
      <c r="B203" s="1"/>
      <c r="C203" s="1"/>
      <c r="D203" s="1"/>
      <c r="E203" s="1"/>
      <c r="F203" s="1"/>
      <c r="G203" s="1"/>
      <c r="H203" s="1"/>
      <c r="I203" s="1"/>
      <c r="J203" s="1"/>
      <c r="K203" s="1"/>
      <c r="L203" s="1"/>
      <c r="M203" s="31"/>
      <c r="N203" s="31"/>
      <c r="O203" s="31"/>
      <c r="P203" s="31"/>
      <c r="Q203" s="32"/>
      <c r="R203" s="32"/>
      <c r="S203" s="219"/>
      <c r="T203" s="219"/>
      <c r="U203" s="31"/>
      <c r="V203" s="31"/>
      <c r="W203" s="1"/>
      <c r="X203" s="1"/>
      <c r="Y203" s="1"/>
      <c r="Z203" s="1"/>
      <c r="AA203" s="1"/>
      <c r="AB203" s="1"/>
      <c r="AC203" s="1"/>
      <c r="AD203" s="1"/>
      <c r="AE203" s="1"/>
      <c r="AF203" s="1"/>
      <c r="AG203" s="1"/>
      <c r="AH203" s="1"/>
    </row>
    <row r="204" spans="1:34" ht="15">
      <c r="A204" s="1"/>
      <c r="B204" s="1"/>
      <c r="C204" s="1"/>
      <c r="D204" s="1"/>
      <c r="E204" s="1"/>
      <c r="F204" s="1"/>
      <c r="G204" s="1"/>
      <c r="H204" s="1"/>
      <c r="I204" s="1"/>
      <c r="J204" s="1"/>
      <c r="K204" s="1"/>
      <c r="L204" s="1"/>
      <c r="M204" s="216"/>
      <c r="N204" s="216"/>
      <c r="O204" s="216"/>
      <c r="P204" s="1"/>
      <c r="Q204" s="1"/>
      <c r="R204" s="1"/>
      <c r="S204" s="220"/>
      <c r="T204" s="220"/>
      <c r="U204" s="216"/>
      <c r="V204" s="1"/>
      <c r="W204" s="1"/>
      <c r="X204" s="1"/>
      <c r="Y204" s="1"/>
      <c r="Z204" s="1"/>
      <c r="AA204" s="1"/>
      <c r="AB204" s="1"/>
      <c r="AC204" s="1"/>
      <c r="AD204" s="1"/>
      <c r="AE204" s="1"/>
      <c r="AF204" s="1"/>
      <c r="AG204" s="1"/>
      <c r="AH204" s="1"/>
    </row>
    <row r="205" spans="1:34" ht="15">
      <c r="A205" s="1"/>
      <c r="B205" s="1"/>
      <c r="C205" s="1"/>
      <c r="D205" s="1"/>
      <c r="E205" s="1"/>
      <c r="F205" s="1"/>
      <c r="G205" s="1"/>
      <c r="H205" s="1"/>
      <c r="I205" s="1"/>
      <c r="J205" s="1"/>
      <c r="K205" s="1"/>
      <c r="L205" s="1"/>
      <c r="M205" s="216"/>
      <c r="N205" s="216"/>
      <c r="O205" s="216"/>
      <c r="P205" s="1"/>
      <c r="Q205" s="1"/>
      <c r="R205" s="1"/>
      <c r="S205" s="220"/>
      <c r="T205" s="220"/>
      <c r="U205" s="216"/>
      <c r="V205" s="1"/>
      <c r="W205" s="1"/>
      <c r="X205" s="1"/>
      <c r="Y205" s="1"/>
      <c r="Z205" s="1"/>
      <c r="AA205" s="1"/>
      <c r="AB205" s="1"/>
      <c r="AC205" s="1"/>
      <c r="AD205" s="1"/>
      <c r="AE205" s="1"/>
      <c r="AF205" s="1"/>
      <c r="AG205" s="1"/>
      <c r="AH205" s="1"/>
    </row>
    <row r="206" spans="1:34" ht="15">
      <c r="A206" s="1"/>
      <c r="B206" s="1"/>
      <c r="C206" s="1"/>
      <c r="D206" s="1"/>
      <c r="E206" s="1"/>
      <c r="F206" s="1"/>
      <c r="G206" s="1"/>
      <c r="H206" s="1"/>
      <c r="I206" s="1"/>
      <c r="J206" s="1"/>
      <c r="K206" s="1"/>
      <c r="L206" s="1"/>
      <c r="M206" s="216"/>
      <c r="N206" s="216"/>
      <c r="O206" s="216"/>
      <c r="P206" s="1"/>
      <c r="Q206" s="1"/>
      <c r="R206" s="1"/>
      <c r="S206" s="220"/>
      <c r="T206" s="220"/>
      <c r="U206" s="216"/>
      <c r="V206" s="1"/>
      <c r="W206" s="1"/>
      <c r="X206" s="1"/>
      <c r="Y206" s="1"/>
      <c r="Z206" s="1"/>
      <c r="AA206" s="1"/>
      <c r="AB206" s="1"/>
      <c r="AC206" s="1"/>
      <c r="AD206" s="1"/>
      <c r="AE206" s="1"/>
      <c r="AF206" s="1"/>
      <c r="AG206" s="1"/>
      <c r="AH206" s="1"/>
    </row>
    <row r="207" spans="1:34" ht="15">
      <c r="A207" s="1"/>
      <c r="B207" s="1"/>
      <c r="C207" s="1"/>
      <c r="D207" s="1"/>
      <c r="E207" s="1"/>
      <c r="F207" s="1"/>
      <c r="G207" s="1"/>
      <c r="H207" s="1"/>
      <c r="I207" s="1"/>
      <c r="J207" s="1"/>
      <c r="K207" s="1"/>
      <c r="L207" s="1"/>
      <c r="M207" s="216"/>
      <c r="N207" s="216"/>
      <c r="O207" s="216"/>
      <c r="P207" s="1"/>
      <c r="Q207" s="1"/>
      <c r="R207" s="1"/>
      <c r="S207" s="220"/>
      <c r="T207" s="220"/>
      <c r="U207" s="216"/>
      <c r="V207" s="1"/>
      <c r="W207" s="1"/>
      <c r="X207" s="1"/>
      <c r="Y207" s="1"/>
      <c r="Z207" s="1"/>
      <c r="AA207" s="1"/>
      <c r="AB207" s="1"/>
      <c r="AC207" s="1"/>
      <c r="AD207" s="1"/>
      <c r="AE207" s="1"/>
      <c r="AF207" s="1"/>
      <c r="AG207" s="1"/>
      <c r="AH207" s="1"/>
    </row>
    <row r="208" spans="1:34" ht="15">
      <c r="A208" s="1"/>
      <c r="B208" s="1"/>
      <c r="C208" s="1"/>
      <c r="D208" s="1"/>
      <c r="E208" s="1"/>
      <c r="F208" s="1"/>
      <c r="G208" s="1"/>
      <c r="H208" s="1"/>
      <c r="I208" s="1"/>
      <c r="J208" s="1"/>
      <c r="K208" s="1"/>
      <c r="L208" s="1"/>
      <c r="M208" s="216"/>
      <c r="N208" s="216"/>
      <c r="O208" s="216"/>
      <c r="P208" s="1"/>
      <c r="Q208" s="1"/>
      <c r="R208" s="1"/>
      <c r="S208" s="218"/>
      <c r="T208" s="218"/>
      <c r="U208" s="216"/>
      <c r="V208" s="1"/>
      <c r="W208" s="1"/>
      <c r="X208" s="1"/>
      <c r="Y208" s="1"/>
      <c r="Z208" s="1"/>
      <c r="AA208" s="1"/>
      <c r="AB208" s="1"/>
      <c r="AC208" s="1"/>
      <c r="AD208" s="1"/>
      <c r="AE208" s="1"/>
      <c r="AF208" s="1"/>
      <c r="AG208" s="1"/>
      <c r="AH208" s="1"/>
    </row>
    <row r="209" spans="1:34" ht="15">
      <c r="A209" s="1"/>
      <c r="B209" s="1"/>
      <c r="C209" s="1"/>
      <c r="D209" s="1"/>
      <c r="E209" s="1"/>
      <c r="F209" s="1"/>
      <c r="G209" s="1"/>
      <c r="H209" s="1"/>
      <c r="I209" s="1"/>
      <c r="J209" s="1"/>
      <c r="K209" s="1"/>
      <c r="L209" s="1"/>
      <c r="M209" s="1"/>
      <c r="N209" s="216"/>
      <c r="O209" s="216"/>
      <c r="P209" s="1"/>
      <c r="Q209" s="1"/>
      <c r="R209" s="1"/>
      <c r="S209" s="220"/>
      <c r="T209" s="220"/>
      <c r="U209" s="216"/>
      <c r="V209" s="1"/>
      <c r="W209" s="1"/>
      <c r="X209" s="1"/>
      <c r="Y209" s="1"/>
      <c r="Z209" s="1"/>
      <c r="AA209" s="1"/>
      <c r="AB209" s="1"/>
      <c r="AC209" s="1"/>
      <c r="AD209" s="1"/>
      <c r="AE209" s="1"/>
      <c r="AF209" s="1"/>
      <c r="AG209" s="1"/>
      <c r="AH209" s="1"/>
    </row>
    <row r="210" spans="8:22" ht="15">
      <c r="H210" s="1"/>
      <c r="I210" s="1"/>
      <c r="J210" s="1"/>
      <c r="K210" s="1"/>
      <c r="L210" s="1"/>
      <c r="M210" s="1"/>
      <c r="N210" s="216"/>
      <c r="O210" s="216"/>
      <c r="P210" s="1"/>
      <c r="Q210" s="1"/>
      <c r="R210" s="1"/>
      <c r="S210" s="219"/>
      <c r="T210" s="219"/>
      <c r="U210" s="216"/>
      <c r="V210" s="1"/>
    </row>
    <row r="211" spans="8:22" ht="15">
      <c r="H211" s="1"/>
      <c r="I211" s="1"/>
      <c r="J211" s="1"/>
      <c r="K211" s="1"/>
      <c r="L211" s="1"/>
      <c r="M211" s="1"/>
      <c r="N211" s="216"/>
      <c r="O211" s="216"/>
      <c r="P211" s="1"/>
      <c r="Q211" s="1"/>
      <c r="R211" s="1"/>
      <c r="S211" s="219"/>
      <c r="T211" s="219"/>
      <c r="U211" s="216"/>
      <c r="V211" s="1"/>
    </row>
    <row r="212" spans="8:22" ht="15">
      <c r="H212" s="1"/>
      <c r="I212" s="1"/>
      <c r="J212" s="1"/>
      <c r="K212" s="1"/>
      <c r="L212" s="1"/>
      <c r="M212" s="1"/>
      <c r="N212" s="216"/>
      <c r="O212" s="216"/>
      <c r="P212" s="1"/>
      <c r="Q212" s="1"/>
      <c r="R212" s="1"/>
      <c r="S212" s="220"/>
      <c r="T212" s="220"/>
      <c r="U212" s="216"/>
      <c r="V212" s="1"/>
    </row>
    <row r="213" spans="8:22" ht="15">
      <c r="H213" s="1"/>
      <c r="I213" s="1"/>
      <c r="J213" s="1"/>
      <c r="K213" s="1"/>
      <c r="L213" s="1"/>
      <c r="M213" s="1"/>
      <c r="N213" s="216"/>
      <c r="O213" s="216"/>
      <c r="P213" s="1"/>
      <c r="Q213" s="1"/>
      <c r="R213" s="1"/>
      <c r="S213" s="219"/>
      <c r="T213" s="219"/>
      <c r="U213" s="216"/>
      <c r="V213" s="1"/>
    </row>
    <row r="214" spans="8:22" ht="15">
      <c r="H214" s="1"/>
      <c r="I214" s="1"/>
      <c r="J214" s="1"/>
      <c r="K214" s="1"/>
      <c r="L214" s="1"/>
      <c r="M214" s="1"/>
      <c r="N214" s="216"/>
      <c r="O214" s="216"/>
      <c r="P214" s="1"/>
      <c r="Q214" s="1"/>
      <c r="R214" s="1"/>
      <c r="S214" s="219"/>
      <c r="T214" s="219"/>
      <c r="U214" s="216"/>
      <c r="V214" s="1"/>
    </row>
    <row r="215" spans="8:22" ht="15">
      <c r="H215" s="1"/>
      <c r="I215" s="1"/>
      <c r="J215" s="1"/>
      <c r="K215" s="1"/>
      <c r="L215" s="1"/>
      <c r="M215" s="1"/>
      <c r="N215" s="216"/>
      <c r="O215" s="216"/>
      <c r="P215" s="1"/>
      <c r="Q215" s="1"/>
      <c r="R215" s="1"/>
      <c r="S215" s="220"/>
      <c r="T215" s="220"/>
      <c r="U215" s="216"/>
      <c r="V215" s="1"/>
    </row>
    <row r="216" spans="8:22" ht="15">
      <c r="H216" s="1"/>
      <c r="I216" s="1"/>
      <c r="J216" s="1"/>
      <c r="K216" s="1"/>
      <c r="L216" s="1"/>
      <c r="M216" s="1"/>
      <c r="N216" s="216"/>
      <c r="O216" s="216"/>
      <c r="P216" s="1"/>
      <c r="Q216" s="1"/>
      <c r="R216" s="1"/>
      <c r="S216" s="219"/>
      <c r="T216" s="219"/>
      <c r="U216" s="216"/>
      <c r="V216" s="1"/>
    </row>
    <row r="217" spans="8:22" ht="15">
      <c r="H217" s="1"/>
      <c r="I217" s="1"/>
      <c r="J217" s="1"/>
      <c r="K217" s="1"/>
      <c r="L217" s="1"/>
      <c r="M217" s="1"/>
      <c r="N217" s="216"/>
      <c r="O217" s="216"/>
      <c r="P217" s="1"/>
      <c r="Q217" s="1"/>
      <c r="R217" s="1"/>
      <c r="S217" s="218"/>
      <c r="T217" s="218"/>
      <c r="U217" s="216"/>
      <c r="V217" s="1"/>
    </row>
    <row r="218" spans="8:22" ht="15">
      <c r="H218" s="1"/>
      <c r="I218" s="1"/>
      <c r="J218" s="1"/>
      <c r="K218" s="1"/>
      <c r="L218" s="1"/>
      <c r="M218" s="1"/>
      <c r="N218" s="216"/>
      <c r="O218" s="216"/>
      <c r="P218" s="1"/>
      <c r="Q218" s="1"/>
      <c r="R218" s="1"/>
      <c r="S218" s="217"/>
      <c r="T218" s="217"/>
      <c r="U218" s="216"/>
      <c r="V218" s="1"/>
    </row>
    <row r="219" spans="8:22" ht="15">
      <c r="H219" s="1"/>
      <c r="I219" s="1"/>
      <c r="J219" s="1"/>
      <c r="K219" s="1"/>
      <c r="L219" s="1"/>
      <c r="M219" s="1"/>
      <c r="N219" s="216"/>
      <c r="O219" s="216"/>
      <c r="P219" s="1"/>
      <c r="Q219" s="1"/>
      <c r="R219" s="1"/>
      <c r="S219" s="1"/>
      <c r="T219" s="1"/>
      <c r="U219" s="216"/>
      <c r="V219" s="1"/>
    </row>
    <row r="220" spans="8:22" ht="15">
      <c r="H220" s="1"/>
      <c r="I220" s="1"/>
      <c r="J220" s="1"/>
      <c r="K220" s="1"/>
      <c r="L220" s="1"/>
      <c r="M220" s="1"/>
      <c r="N220" s="216"/>
      <c r="O220" s="216"/>
      <c r="P220" s="1"/>
      <c r="Q220" s="1"/>
      <c r="R220" s="1"/>
      <c r="S220" s="1"/>
      <c r="T220" s="1"/>
      <c r="U220" s="216"/>
      <c r="V220" s="1"/>
    </row>
    <row r="221" spans="8:22" ht="15">
      <c r="H221" s="1"/>
      <c r="I221" s="1"/>
      <c r="J221" s="1"/>
      <c r="K221" s="1"/>
      <c r="L221" s="1"/>
      <c r="M221" s="1"/>
      <c r="N221" s="216"/>
      <c r="O221" s="216"/>
      <c r="P221" s="1"/>
      <c r="Q221" s="1"/>
      <c r="R221" s="1"/>
      <c r="S221" s="1"/>
      <c r="T221" s="1"/>
      <c r="U221" s="216"/>
      <c r="V221" s="1"/>
    </row>
    <row r="222" spans="8:22" ht="15">
      <c r="H222" s="1"/>
      <c r="I222" s="1"/>
      <c r="J222" s="1"/>
      <c r="K222" s="1"/>
      <c r="L222" s="1"/>
      <c r="M222" s="1"/>
      <c r="N222" s="216"/>
      <c r="O222" s="216"/>
      <c r="P222" s="1"/>
      <c r="Q222" s="1"/>
      <c r="R222" s="1"/>
      <c r="S222" s="1"/>
      <c r="T222" s="1"/>
      <c r="U222" s="216"/>
      <c r="V222" s="1"/>
    </row>
    <row r="223" spans="8:22" ht="15">
      <c r="H223" s="1"/>
      <c r="I223" s="1"/>
      <c r="J223" s="1"/>
      <c r="K223" s="1"/>
      <c r="L223" s="1"/>
      <c r="M223" s="1"/>
      <c r="N223" s="216"/>
      <c r="O223" s="216"/>
      <c r="P223" s="1"/>
      <c r="Q223" s="1"/>
      <c r="R223" s="1"/>
      <c r="S223" s="1"/>
      <c r="T223" s="1"/>
      <c r="U223" s="216"/>
      <c r="V223" s="1"/>
    </row>
    <row r="224" spans="8:22" ht="15">
      <c r="H224" s="1"/>
      <c r="I224" s="1"/>
      <c r="J224" s="1"/>
      <c r="K224" s="1"/>
      <c r="L224" s="1"/>
      <c r="M224" s="1"/>
      <c r="N224" s="216"/>
      <c r="O224" s="216"/>
      <c r="P224" s="1"/>
      <c r="Q224" s="1"/>
      <c r="R224" s="1"/>
      <c r="S224" s="1"/>
      <c r="T224" s="1"/>
      <c r="U224" s="216"/>
      <c r="V224" s="1"/>
    </row>
    <row r="225" spans="8:22" ht="15">
      <c r="H225" s="1"/>
      <c r="I225" s="1"/>
      <c r="J225" s="1"/>
      <c r="K225" s="1"/>
      <c r="L225" s="1"/>
      <c r="M225" s="1"/>
      <c r="N225" s="216"/>
      <c r="O225" s="216"/>
      <c r="P225" s="1"/>
      <c r="Q225" s="1"/>
      <c r="R225" s="1"/>
      <c r="S225" s="1"/>
      <c r="T225" s="1"/>
      <c r="U225" s="216"/>
      <c r="V225" s="1"/>
    </row>
    <row r="226" spans="8:22" ht="15">
      <c r="H226" s="1"/>
      <c r="I226" s="1"/>
      <c r="J226" s="1"/>
      <c r="K226" s="1"/>
      <c r="L226" s="1"/>
      <c r="M226" s="1"/>
      <c r="N226" s="216"/>
      <c r="O226" s="216"/>
      <c r="P226" s="1"/>
      <c r="Q226" s="1"/>
      <c r="R226" s="1"/>
      <c r="S226" s="1"/>
      <c r="T226" s="1"/>
      <c r="U226" s="216"/>
      <c r="V226" s="1"/>
    </row>
    <row r="227" spans="8:22" ht="15">
      <c r="H227" s="1"/>
      <c r="I227" s="1"/>
      <c r="J227" s="1"/>
      <c r="K227" s="1"/>
      <c r="L227" s="1"/>
      <c r="M227" s="1"/>
      <c r="N227" s="216"/>
      <c r="O227" s="216"/>
      <c r="P227" s="1"/>
      <c r="Q227" s="1"/>
      <c r="R227" s="1"/>
      <c r="S227" s="1"/>
      <c r="T227" s="1"/>
      <c r="U227" s="216"/>
      <c r="V227" s="1"/>
    </row>
    <row r="228" spans="8:22" ht="15">
      <c r="H228" s="1"/>
      <c r="I228" s="1"/>
      <c r="J228" s="1"/>
      <c r="K228" s="1"/>
      <c r="L228" s="1"/>
      <c r="M228" s="1"/>
      <c r="N228" s="216"/>
      <c r="O228" s="216"/>
      <c r="P228" s="1"/>
      <c r="Q228" s="1"/>
      <c r="R228" s="1"/>
      <c r="S228" s="1"/>
      <c r="T228" s="1"/>
      <c r="U228" s="216"/>
      <c r="V228" s="1"/>
    </row>
    <row r="229" spans="8:22" ht="15">
      <c r="H229" s="1"/>
      <c r="I229" s="1"/>
      <c r="J229" s="1"/>
      <c r="K229" s="1"/>
      <c r="L229" s="1"/>
      <c r="M229" s="1"/>
      <c r="N229" s="216"/>
      <c r="O229" s="216"/>
      <c r="P229" s="1"/>
      <c r="Q229" s="1"/>
      <c r="R229" s="1"/>
      <c r="S229" s="1"/>
      <c r="T229" s="1"/>
      <c r="U229" s="216"/>
      <c r="V229" s="1"/>
    </row>
    <row r="230" spans="8:22" ht="15">
      <c r="H230" s="1"/>
      <c r="I230" s="1"/>
      <c r="J230" s="1"/>
      <c r="K230" s="1"/>
      <c r="L230" s="1"/>
      <c r="M230" s="1"/>
      <c r="N230" s="216"/>
      <c r="O230" s="216"/>
      <c r="P230" s="1"/>
      <c r="Q230" s="1"/>
      <c r="R230" s="1"/>
      <c r="S230" s="1"/>
      <c r="T230" s="1"/>
      <c r="U230" s="216"/>
      <c r="V230" s="1"/>
    </row>
    <row r="231" spans="8:22" ht="15">
      <c r="H231" s="1"/>
      <c r="I231" s="1"/>
      <c r="J231" s="1"/>
      <c r="K231" s="1"/>
      <c r="L231" s="1"/>
      <c r="M231" s="1"/>
      <c r="N231" s="216"/>
      <c r="O231" s="216"/>
      <c r="P231" s="1"/>
      <c r="Q231" s="1"/>
      <c r="R231" s="1"/>
      <c r="S231" s="1"/>
      <c r="T231" s="1"/>
      <c r="U231" s="216"/>
      <c r="V231" s="1"/>
    </row>
    <row r="232" spans="8:22" ht="15">
      <c r="H232" s="1"/>
      <c r="I232" s="1"/>
      <c r="J232" s="1"/>
      <c r="K232" s="1"/>
      <c r="L232" s="1"/>
      <c r="M232" s="1"/>
      <c r="N232" s="216"/>
      <c r="O232" s="216"/>
      <c r="P232" s="1"/>
      <c r="Q232" s="1"/>
      <c r="R232" s="1"/>
      <c r="S232" s="1"/>
      <c r="T232" s="1"/>
      <c r="U232" s="216"/>
      <c r="V232" s="1"/>
    </row>
    <row r="233" spans="8:22" ht="15">
      <c r="H233" s="1"/>
      <c r="I233" s="1"/>
      <c r="J233" s="1"/>
      <c r="K233" s="1"/>
      <c r="L233" s="1"/>
      <c r="M233" s="1"/>
      <c r="N233" s="216"/>
      <c r="O233" s="216"/>
      <c r="P233" s="1"/>
      <c r="Q233" s="1"/>
      <c r="R233" s="1"/>
      <c r="S233" s="1"/>
      <c r="T233" s="1"/>
      <c r="U233" s="216"/>
      <c r="V233" s="1"/>
    </row>
    <row r="234" spans="8:22" ht="15">
      <c r="H234" s="1"/>
      <c r="I234" s="1"/>
      <c r="J234" s="1"/>
      <c r="K234" s="1"/>
      <c r="L234" s="1"/>
      <c r="M234" s="1"/>
      <c r="N234" s="216"/>
      <c r="O234" s="216"/>
      <c r="P234" s="1"/>
      <c r="Q234" s="1"/>
      <c r="R234" s="1"/>
      <c r="S234" s="1"/>
      <c r="T234" s="1"/>
      <c r="U234" s="216"/>
      <c r="V234" s="1"/>
    </row>
    <row r="235" spans="8:22" ht="15">
      <c r="H235" s="1"/>
      <c r="I235" s="1"/>
      <c r="J235" s="1"/>
      <c r="K235" s="1"/>
      <c r="L235" s="1"/>
      <c r="M235" s="1"/>
      <c r="N235" s="216"/>
      <c r="O235" s="216"/>
      <c r="P235" s="1"/>
      <c r="Q235" s="1"/>
      <c r="R235" s="1"/>
      <c r="S235" s="1"/>
      <c r="T235" s="1"/>
      <c r="U235" s="216"/>
      <c r="V235" s="1"/>
    </row>
    <row r="236" spans="8:22" ht="15">
      <c r="H236" s="1"/>
      <c r="I236" s="1"/>
      <c r="J236" s="1"/>
      <c r="K236" s="1"/>
      <c r="L236" s="1"/>
      <c r="M236" s="1"/>
      <c r="N236" s="216"/>
      <c r="O236" s="216"/>
      <c r="P236" s="1"/>
      <c r="Q236" s="1"/>
      <c r="R236" s="1"/>
      <c r="S236" s="1"/>
      <c r="T236" s="1"/>
      <c r="U236" s="216"/>
      <c r="V236" s="1"/>
    </row>
    <row r="237" spans="8:22" ht="15">
      <c r="H237" s="1"/>
      <c r="I237" s="1"/>
      <c r="J237" s="1"/>
      <c r="K237" s="1"/>
      <c r="L237" s="1"/>
      <c r="M237" s="1"/>
      <c r="N237" s="216"/>
      <c r="O237" s="216"/>
      <c r="P237" s="1"/>
      <c r="Q237" s="1"/>
      <c r="R237" s="1"/>
      <c r="S237" s="1"/>
      <c r="T237" s="1"/>
      <c r="U237" s="216"/>
      <c r="V237" s="1"/>
    </row>
    <row r="238" spans="8:22" ht="15">
      <c r="H238" s="1"/>
      <c r="I238" s="1"/>
      <c r="J238" s="1"/>
      <c r="K238" s="1"/>
      <c r="L238" s="1"/>
      <c r="M238" s="1"/>
      <c r="N238" s="216"/>
      <c r="O238" s="216"/>
      <c r="P238" s="1"/>
      <c r="Q238" s="1"/>
      <c r="R238" s="1"/>
      <c r="S238" s="1"/>
      <c r="T238" s="1"/>
      <c r="U238" s="216"/>
      <c r="V238" s="1"/>
    </row>
    <row r="239" spans="8:22" ht="15">
      <c r="H239" s="1"/>
      <c r="I239" s="1"/>
      <c r="J239" s="1"/>
      <c r="K239" s="1"/>
      <c r="L239" s="1"/>
      <c r="M239" s="1"/>
      <c r="N239" s="216"/>
      <c r="O239" s="216"/>
      <c r="P239" s="1"/>
      <c r="Q239" s="1"/>
      <c r="R239" s="1"/>
      <c r="S239" s="1"/>
      <c r="T239" s="1"/>
      <c r="U239" s="216"/>
      <c r="V239" s="1"/>
    </row>
    <row r="240" spans="8:22" ht="15">
      <c r="H240" s="1"/>
      <c r="I240" s="1"/>
      <c r="J240" s="1"/>
      <c r="K240" s="1"/>
      <c r="L240" s="1"/>
      <c r="M240" s="1"/>
      <c r="N240" s="216"/>
      <c r="O240" s="216"/>
      <c r="P240" s="1"/>
      <c r="Q240" s="1"/>
      <c r="R240" s="1"/>
      <c r="S240" s="1"/>
      <c r="T240" s="1"/>
      <c r="U240" s="216"/>
      <c r="V240" s="1"/>
    </row>
    <row r="241" spans="8:22" ht="15">
      <c r="H241" s="1"/>
      <c r="I241" s="1"/>
      <c r="J241" s="1"/>
      <c r="K241" s="1"/>
      <c r="L241" s="1"/>
      <c r="M241" s="1"/>
      <c r="N241" s="216"/>
      <c r="O241" s="216"/>
      <c r="P241" s="1"/>
      <c r="Q241" s="1"/>
      <c r="R241" s="1"/>
      <c r="S241" s="1"/>
      <c r="T241" s="1"/>
      <c r="U241" s="216"/>
      <c r="V241" s="1"/>
    </row>
    <row r="242" spans="8:22" ht="15">
      <c r="H242" s="1"/>
      <c r="I242" s="1"/>
      <c r="J242" s="1"/>
      <c r="K242" s="1"/>
      <c r="L242" s="1"/>
      <c r="M242" s="1"/>
      <c r="N242" s="216"/>
      <c r="O242" s="216"/>
      <c r="P242" s="1"/>
      <c r="Q242" s="1"/>
      <c r="R242" s="1"/>
      <c r="S242" s="1"/>
      <c r="T242" s="1"/>
      <c r="U242" s="216"/>
      <c r="V242" s="1"/>
    </row>
    <row r="243" spans="8:22" ht="15">
      <c r="H243" s="1"/>
      <c r="I243" s="1"/>
      <c r="J243" s="1"/>
      <c r="K243" s="1"/>
      <c r="L243" s="1"/>
      <c r="M243" s="1"/>
      <c r="N243" s="216"/>
      <c r="O243" s="216"/>
      <c r="P243" s="1"/>
      <c r="Q243" s="1"/>
      <c r="R243" s="1"/>
      <c r="S243" s="1"/>
      <c r="T243" s="1"/>
      <c r="U243" s="216"/>
      <c r="V243" s="1"/>
    </row>
    <row r="244" spans="8:22" ht="15">
      <c r="H244" s="1"/>
      <c r="I244" s="1"/>
      <c r="J244" s="1"/>
      <c r="K244" s="1"/>
      <c r="L244" s="1"/>
      <c r="M244" s="1"/>
      <c r="N244" s="216"/>
      <c r="O244" s="216"/>
      <c r="P244" s="1"/>
      <c r="Q244" s="1"/>
      <c r="R244" s="1"/>
      <c r="S244" s="1"/>
      <c r="T244" s="1"/>
      <c r="U244" s="216"/>
      <c r="V244" s="1"/>
    </row>
    <row r="245" spans="8:22" ht="15">
      <c r="H245" s="1"/>
      <c r="I245" s="1"/>
      <c r="J245" s="1"/>
      <c r="K245" s="1"/>
      <c r="L245" s="1"/>
      <c r="M245" s="1"/>
      <c r="N245" s="216"/>
      <c r="O245" s="216"/>
      <c r="P245" s="1"/>
      <c r="Q245" s="1"/>
      <c r="R245" s="1"/>
      <c r="S245" s="1"/>
      <c r="T245" s="1"/>
      <c r="U245" s="216"/>
      <c r="V245" s="1"/>
    </row>
    <row r="246" spans="8:22" ht="15">
      <c r="H246" s="1"/>
      <c r="I246" s="1"/>
      <c r="J246" s="1"/>
      <c r="K246" s="1"/>
      <c r="L246" s="1"/>
      <c r="M246" s="1"/>
      <c r="N246" s="216"/>
      <c r="O246" s="216"/>
      <c r="P246" s="1"/>
      <c r="Q246" s="1"/>
      <c r="R246" s="1"/>
      <c r="S246" s="1"/>
      <c r="T246" s="1"/>
      <c r="U246" s="216"/>
      <c r="V246" s="1"/>
    </row>
    <row r="247" spans="8:22" ht="15">
      <c r="H247" s="1"/>
      <c r="I247" s="1"/>
      <c r="J247" s="1"/>
      <c r="K247" s="1"/>
      <c r="L247" s="1"/>
      <c r="M247" s="1"/>
      <c r="N247" s="216"/>
      <c r="O247" s="216"/>
      <c r="P247" s="1"/>
      <c r="Q247" s="1"/>
      <c r="R247" s="1"/>
      <c r="S247" s="1"/>
      <c r="T247" s="1"/>
      <c r="U247" s="216"/>
      <c r="V247" s="1"/>
    </row>
    <row r="248" spans="8:22" ht="15">
      <c r="H248" s="1"/>
      <c r="I248" s="1"/>
      <c r="J248" s="1"/>
      <c r="K248" s="1"/>
      <c r="L248" s="1"/>
      <c r="M248" s="1"/>
      <c r="N248" s="216"/>
      <c r="O248" s="216"/>
      <c r="P248" s="1"/>
      <c r="Q248" s="1"/>
      <c r="R248" s="1"/>
      <c r="S248" s="1"/>
      <c r="T248" s="1"/>
      <c r="U248" s="216"/>
      <c r="V248" s="1"/>
    </row>
    <row r="249" spans="8:22" ht="15">
      <c r="H249" s="1"/>
      <c r="I249" s="1"/>
      <c r="J249" s="1"/>
      <c r="K249" s="1"/>
      <c r="L249" s="1"/>
      <c r="M249" s="1"/>
      <c r="N249" s="216"/>
      <c r="O249" s="216"/>
      <c r="P249" s="1"/>
      <c r="Q249" s="1"/>
      <c r="R249" s="1"/>
      <c r="S249" s="1"/>
      <c r="T249" s="1"/>
      <c r="U249" s="216"/>
      <c r="V249" s="1"/>
    </row>
    <row r="250" spans="8:22" ht="15">
      <c r="H250" s="1"/>
      <c r="I250" s="1"/>
      <c r="J250" s="1"/>
      <c r="K250" s="1"/>
      <c r="L250" s="1"/>
      <c r="M250" s="1"/>
      <c r="N250" s="216"/>
      <c r="O250" s="216"/>
      <c r="P250" s="1"/>
      <c r="Q250" s="1"/>
      <c r="R250" s="1"/>
      <c r="S250" s="1"/>
      <c r="T250" s="1"/>
      <c r="U250" s="216"/>
      <c r="V250" s="1"/>
    </row>
    <row r="251" spans="8:22" ht="15">
      <c r="H251" s="1"/>
      <c r="I251" s="1"/>
      <c r="J251" s="1"/>
      <c r="K251" s="1"/>
      <c r="L251" s="1"/>
      <c r="M251" s="1"/>
      <c r="N251" s="216"/>
      <c r="O251" s="216"/>
      <c r="P251" s="1"/>
      <c r="Q251" s="1"/>
      <c r="R251" s="1"/>
      <c r="S251" s="1"/>
      <c r="T251" s="1"/>
      <c r="U251" s="216"/>
      <c r="V251" s="1"/>
    </row>
    <row r="252" spans="8:22" ht="15">
      <c r="H252" s="1"/>
      <c r="I252" s="1"/>
      <c r="J252" s="1"/>
      <c r="K252" s="1"/>
      <c r="L252" s="1"/>
      <c r="M252" s="1"/>
      <c r="N252" s="216"/>
      <c r="O252" s="216"/>
      <c r="P252" s="1"/>
      <c r="Q252" s="1"/>
      <c r="R252" s="1"/>
      <c r="S252" s="1"/>
      <c r="T252" s="1"/>
      <c r="U252" s="216"/>
      <c r="V252" s="1"/>
    </row>
    <row r="253" spans="8:22" ht="15">
      <c r="H253" s="1"/>
      <c r="I253" s="1"/>
      <c r="J253" s="1"/>
      <c r="K253" s="1"/>
      <c r="L253" s="1"/>
      <c r="M253" s="1"/>
      <c r="N253" s="216"/>
      <c r="O253" s="216"/>
      <c r="P253" s="1"/>
      <c r="Q253" s="1"/>
      <c r="R253" s="1"/>
      <c r="S253" s="1"/>
      <c r="T253" s="1"/>
      <c r="U253" s="216"/>
      <c r="V253" s="1"/>
    </row>
    <row r="254" spans="8:22" ht="15">
      <c r="H254" s="1"/>
      <c r="I254" s="1"/>
      <c r="J254" s="1"/>
      <c r="K254" s="1"/>
      <c r="L254" s="1"/>
      <c r="M254" s="1"/>
      <c r="N254" s="216"/>
      <c r="O254" s="216"/>
      <c r="P254" s="1"/>
      <c r="Q254" s="1"/>
      <c r="R254" s="1"/>
      <c r="S254" s="1"/>
      <c r="T254" s="1"/>
      <c r="U254" s="216"/>
      <c r="V254" s="1"/>
    </row>
    <row r="255" spans="8:22" ht="15">
      <c r="H255" s="1"/>
      <c r="I255" s="1"/>
      <c r="J255" s="1"/>
      <c r="K255" s="1"/>
      <c r="L255" s="1"/>
      <c r="M255" s="1"/>
      <c r="N255" s="216"/>
      <c r="O255" s="216"/>
      <c r="P255" s="1"/>
      <c r="Q255" s="1"/>
      <c r="R255" s="1"/>
      <c r="S255" s="1"/>
      <c r="T255" s="1"/>
      <c r="U255" s="216"/>
      <c r="V255" s="1"/>
    </row>
    <row r="256" spans="8:22" ht="15">
      <c r="H256" s="1"/>
      <c r="I256" s="1"/>
      <c r="J256" s="1"/>
      <c r="K256" s="1"/>
      <c r="L256" s="1"/>
      <c r="M256" s="1"/>
      <c r="N256" s="216"/>
      <c r="O256" s="216"/>
      <c r="P256" s="1"/>
      <c r="Q256" s="1"/>
      <c r="R256" s="1"/>
      <c r="S256" s="1"/>
      <c r="T256" s="1"/>
      <c r="U256" s="216"/>
      <c r="V256" s="1"/>
    </row>
    <row r="257" spans="8:22" ht="15">
      <c r="H257" s="1"/>
      <c r="I257" s="1"/>
      <c r="J257" s="1"/>
      <c r="K257" s="1"/>
      <c r="L257" s="1"/>
      <c r="M257" s="1"/>
      <c r="N257" s="216"/>
      <c r="O257" s="216"/>
      <c r="P257" s="1"/>
      <c r="Q257" s="1"/>
      <c r="R257" s="1"/>
      <c r="S257" s="1"/>
      <c r="T257" s="1"/>
      <c r="U257" s="216"/>
      <c r="V257" s="1"/>
    </row>
    <row r="258" spans="8:22" ht="15">
      <c r="H258" s="1"/>
      <c r="I258" s="1"/>
      <c r="J258" s="1"/>
      <c r="K258" s="1"/>
      <c r="L258" s="1"/>
      <c r="M258" s="1"/>
      <c r="N258" s="216"/>
      <c r="O258" s="216"/>
      <c r="P258" s="1"/>
      <c r="Q258" s="1"/>
      <c r="R258" s="1"/>
      <c r="S258" s="1"/>
      <c r="T258" s="1"/>
      <c r="U258" s="216"/>
      <c r="V258" s="1"/>
    </row>
    <row r="259" spans="8:22" ht="15">
      <c r="H259" s="1"/>
      <c r="I259" s="1"/>
      <c r="J259" s="1"/>
      <c r="K259" s="1"/>
      <c r="L259" s="1"/>
      <c r="M259" s="1"/>
      <c r="N259" s="216"/>
      <c r="O259" s="216"/>
      <c r="P259" s="1"/>
      <c r="Q259" s="1"/>
      <c r="R259" s="1"/>
      <c r="S259" s="1"/>
      <c r="T259" s="1"/>
      <c r="U259" s="216"/>
      <c r="V259" s="1"/>
    </row>
    <row r="260" spans="8:22" ht="15">
      <c r="H260" s="1"/>
      <c r="I260" s="1"/>
      <c r="J260" s="1"/>
      <c r="K260" s="1"/>
      <c r="L260" s="1"/>
      <c r="M260" s="1"/>
      <c r="N260" s="216"/>
      <c r="O260" s="216"/>
      <c r="P260" s="1"/>
      <c r="Q260" s="1"/>
      <c r="R260" s="1"/>
      <c r="S260" s="1"/>
      <c r="T260" s="1"/>
      <c r="U260" s="216"/>
      <c r="V260" s="1"/>
    </row>
    <row r="261" spans="8:22" ht="15">
      <c r="H261" s="1"/>
      <c r="I261" s="1"/>
      <c r="J261" s="1"/>
      <c r="K261" s="1"/>
      <c r="L261" s="1"/>
      <c r="M261" s="1"/>
      <c r="N261" s="216"/>
      <c r="O261" s="216"/>
      <c r="P261" s="1"/>
      <c r="Q261" s="1"/>
      <c r="R261" s="1"/>
      <c r="S261" s="1"/>
      <c r="T261" s="1"/>
      <c r="U261" s="216"/>
      <c r="V261" s="1"/>
    </row>
    <row r="262" spans="8:22" ht="15">
      <c r="H262" s="1"/>
      <c r="I262" s="1"/>
      <c r="J262" s="1"/>
      <c r="K262" s="1"/>
      <c r="L262" s="1"/>
      <c r="M262" s="1"/>
      <c r="N262" s="216"/>
      <c r="O262" s="216"/>
      <c r="P262" s="1"/>
      <c r="Q262" s="1"/>
      <c r="R262" s="1"/>
      <c r="S262" s="1"/>
      <c r="T262" s="1"/>
      <c r="U262" s="216"/>
      <c r="V262" s="1"/>
    </row>
    <row r="263" spans="8:22" ht="15">
      <c r="H263" s="1"/>
      <c r="I263" s="1"/>
      <c r="J263" s="1"/>
      <c r="K263" s="1"/>
      <c r="L263" s="1"/>
      <c r="M263" s="1"/>
      <c r="N263" s="216"/>
      <c r="O263" s="216"/>
      <c r="P263" s="1"/>
      <c r="Q263" s="1"/>
      <c r="R263" s="1"/>
      <c r="S263" s="1"/>
      <c r="T263" s="1"/>
      <c r="U263" s="216"/>
      <c r="V263" s="1"/>
    </row>
    <row r="264" spans="8:22" ht="15">
      <c r="H264" s="1"/>
      <c r="I264" s="1"/>
      <c r="J264" s="1"/>
      <c r="K264" s="1"/>
      <c r="L264" s="1"/>
      <c r="M264" s="1"/>
      <c r="N264" s="216"/>
      <c r="O264" s="216"/>
      <c r="P264" s="1"/>
      <c r="Q264" s="1"/>
      <c r="R264" s="1"/>
      <c r="S264" s="1"/>
      <c r="T264" s="1"/>
      <c r="U264" s="216"/>
      <c r="V264" s="1"/>
    </row>
    <row r="265" spans="8:22" ht="15">
      <c r="H265" s="1"/>
      <c r="I265" s="1"/>
      <c r="J265" s="1"/>
      <c r="K265" s="1"/>
      <c r="L265" s="1"/>
      <c r="M265" s="1"/>
      <c r="N265" s="216"/>
      <c r="O265" s="216"/>
      <c r="P265" s="1"/>
      <c r="Q265" s="1"/>
      <c r="R265" s="1"/>
      <c r="S265" s="1"/>
      <c r="T265" s="1"/>
      <c r="U265" s="216"/>
      <c r="V265" s="1"/>
    </row>
    <row r="266" spans="8:22" ht="15">
      <c r="H266" s="1"/>
      <c r="I266" s="1"/>
      <c r="J266" s="1"/>
      <c r="K266" s="1"/>
      <c r="L266" s="1"/>
      <c r="M266" s="1"/>
      <c r="N266" s="216"/>
      <c r="O266" s="216"/>
      <c r="P266" s="1"/>
      <c r="Q266" s="1"/>
      <c r="R266" s="1"/>
      <c r="S266" s="1"/>
      <c r="T266" s="1"/>
      <c r="U266" s="216"/>
      <c r="V266" s="1"/>
    </row>
    <row r="267" spans="8:22" ht="15">
      <c r="H267" s="1"/>
      <c r="I267" s="1"/>
      <c r="J267" s="1"/>
      <c r="K267" s="1"/>
      <c r="L267" s="1"/>
      <c r="M267" s="1"/>
      <c r="N267" s="216"/>
      <c r="O267" s="216"/>
      <c r="P267" s="1"/>
      <c r="Q267" s="1"/>
      <c r="R267" s="1"/>
      <c r="S267" s="1"/>
      <c r="T267" s="1"/>
      <c r="U267" s="216"/>
      <c r="V267" s="1"/>
    </row>
    <row r="268" spans="8:22" ht="15">
      <c r="H268" s="1"/>
      <c r="I268" s="1"/>
      <c r="J268" s="1"/>
      <c r="K268" s="1"/>
      <c r="L268" s="1"/>
      <c r="M268" s="1"/>
      <c r="N268" s="216"/>
      <c r="O268" s="216"/>
      <c r="P268" s="1"/>
      <c r="Q268" s="1"/>
      <c r="R268" s="1"/>
      <c r="S268" s="1"/>
      <c r="T268" s="1"/>
      <c r="U268" s="216"/>
      <c r="V268" s="1"/>
    </row>
    <row r="269" spans="8:22" ht="15">
      <c r="H269" s="1"/>
      <c r="I269" s="1"/>
      <c r="J269" s="1"/>
      <c r="K269" s="1"/>
      <c r="L269" s="1"/>
      <c r="M269" s="1"/>
      <c r="N269" s="216"/>
      <c r="O269" s="216"/>
      <c r="P269" s="1"/>
      <c r="Q269" s="1"/>
      <c r="R269" s="1"/>
      <c r="S269" s="1"/>
      <c r="T269" s="1"/>
      <c r="U269" s="216"/>
      <c r="V269" s="1"/>
    </row>
    <row r="270" spans="8:22" ht="15">
      <c r="H270" s="1"/>
      <c r="I270" s="1"/>
      <c r="J270" s="1"/>
      <c r="K270" s="1"/>
      <c r="L270" s="1"/>
      <c r="M270" s="1"/>
      <c r="N270" s="216"/>
      <c r="O270" s="216"/>
      <c r="P270" s="1"/>
      <c r="Q270" s="1"/>
      <c r="R270" s="1"/>
      <c r="S270" s="1"/>
      <c r="T270" s="1"/>
      <c r="U270" s="216"/>
      <c r="V270" s="1"/>
    </row>
    <row r="271" spans="8:22" ht="15">
      <c r="H271" s="1"/>
      <c r="I271" s="1"/>
      <c r="J271" s="1"/>
      <c r="K271" s="1"/>
      <c r="L271" s="1"/>
      <c r="M271" s="1"/>
      <c r="N271" s="216"/>
      <c r="O271" s="216"/>
      <c r="P271" s="1"/>
      <c r="Q271" s="1"/>
      <c r="R271" s="1"/>
      <c r="S271" s="1"/>
      <c r="T271" s="1"/>
      <c r="U271" s="216"/>
      <c r="V271" s="1"/>
    </row>
    <row r="272" spans="8:22" ht="15">
      <c r="H272" s="1"/>
      <c r="I272" s="1"/>
      <c r="J272" s="1"/>
      <c r="K272" s="1"/>
      <c r="L272" s="1"/>
      <c r="M272" s="1"/>
      <c r="N272" s="216"/>
      <c r="O272" s="216"/>
      <c r="P272" s="1"/>
      <c r="Q272" s="1"/>
      <c r="R272" s="1"/>
      <c r="S272" s="1"/>
      <c r="T272" s="1"/>
      <c r="U272" s="216"/>
      <c r="V272" s="1"/>
    </row>
    <row r="273" spans="8:22" ht="15">
      <c r="H273" s="1"/>
      <c r="I273" s="1"/>
      <c r="J273" s="1"/>
      <c r="K273" s="1"/>
      <c r="L273" s="1"/>
      <c r="M273" s="1"/>
      <c r="N273" s="216"/>
      <c r="O273" s="216"/>
      <c r="P273" s="1"/>
      <c r="Q273" s="1"/>
      <c r="R273" s="1"/>
      <c r="S273" s="1"/>
      <c r="T273" s="1"/>
      <c r="U273" s="216"/>
      <c r="V273" s="1"/>
    </row>
    <row r="274" spans="8:22" ht="15">
      <c r="H274" s="1"/>
      <c r="I274" s="1"/>
      <c r="J274" s="1"/>
      <c r="K274" s="1"/>
      <c r="L274" s="1"/>
      <c r="M274" s="1"/>
      <c r="N274" s="216"/>
      <c r="O274" s="216"/>
      <c r="P274" s="1"/>
      <c r="Q274" s="1"/>
      <c r="R274" s="1"/>
      <c r="S274" s="1"/>
      <c r="T274" s="1"/>
      <c r="U274" s="216"/>
      <c r="V274" s="1"/>
    </row>
    <row r="275" spans="8:22" ht="15">
      <c r="H275" s="1"/>
      <c r="I275" s="1"/>
      <c r="J275" s="1"/>
      <c r="K275" s="1"/>
      <c r="L275" s="1"/>
      <c r="M275" s="1"/>
      <c r="N275" s="216"/>
      <c r="O275" s="216"/>
      <c r="P275" s="1"/>
      <c r="Q275" s="1"/>
      <c r="R275" s="1"/>
      <c r="S275" s="1"/>
      <c r="T275" s="1"/>
      <c r="U275" s="216"/>
      <c r="V275" s="1"/>
    </row>
    <row r="276" spans="8:22" ht="15">
      <c r="H276" s="1"/>
      <c r="I276" s="1"/>
      <c r="J276" s="1"/>
      <c r="K276" s="1"/>
      <c r="L276" s="1"/>
      <c r="M276" s="1"/>
      <c r="N276" s="216"/>
      <c r="O276" s="216"/>
      <c r="P276" s="1"/>
      <c r="Q276" s="1"/>
      <c r="R276" s="1"/>
      <c r="S276" s="1"/>
      <c r="T276" s="1"/>
      <c r="U276" s="216"/>
      <c r="V276" s="1"/>
    </row>
    <row r="277" spans="8:22" ht="15">
      <c r="H277" s="1"/>
      <c r="I277" s="1"/>
      <c r="J277" s="1"/>
      <c r="K277" s="1"/>
      <c r="L277" s="1"/>
      <c r="M277" s="1"/>
      <c r="N277" s="216"/>
      <c r="O277" s="216"/>
      <c r="P277" s="1"/>
      <c r="Q277" s="1"/>
      <c r="R277" s="1"/>
      <c r="S277" s="1"/>
      <c r="T277" s="1"/>
      <c r="U277" s="216"/>
      <c r="V277" s="1"/>
    </row>
    <row r="278" spans="8:22" ht="15">
      <c r="H278" s="1"/>
      <c r="I278" s="1"/>
      <c r="J278" s="1"/>
      <c r="K278" s="1"/>
      <c r="L278" s="1"/>
      <c r="M278" s="1"/>
      <c r="N278" s="216"/>
      <c r="O278" s="216"/>
      <c r="P278" s="1"/>
      <c r="Q278" s="1"/>
      <c r="R278" s="1"/>
      <c r="S278" s="1"/>
      <c r="T278" s="1"/>
      <c r="U278" s="216"/>
      <c r="V278" s="1"/>
    </row>
    <row r="279" spans="8:22" ht="15">
      <c r="H279" s="1"/>
      <c r="I279" s="1"/>
      <c r="J279" s="1"/>
      <c r="K279" s="1"/>
      <c r="L279" s="1"/>
      <c r="M279" s="1"/>
      <c r="N279" s="216"/>
      <c r="O279" s="216"/>
      <c r="P279" s="1"/>
      <c r="Q279" s="1"/>
      <c r="R279" s="1"/>
      <c r="S279" s="1"/>
      <c r="T279" s="1"/>
      <c r="U279" s="216"/>
      <c r="V279" s="1"/>
    </row>
    <row r="280" spans="8:22" ht="15">
      <c r="H280" s="1"/>
      <c r="I280" s="1"/>
      <c r="J280" s="1"/>
      <c r="K280" s="1"/>
      <c r="L280" s="1"/>
      <c r="M280" s="1"/>
      <c r="N280" s="216"/>
      <c r="O280" s="216"/>
      <c r="P280" s="1"/>
      <c r="Q280" s="1"/>
      <c r="R280" s="1"/>
      <c r="S280" s="1"/>
      <c r="T280" s="1"/>
      <c r="U280" s="216"/>
      <c r="V280" s="1"/>
    </row>
    <row r="281" spans="8:22" ht="15">
      <c r="H281" s="1"/>
      <c r="I281" s="1"/>
      <c r="J281" s="1"/>
      <c r="K281" s="1"/>
      <c r="L281" s="1"/>
      <c r="M281" s="1"/>
      <c r="N281" s="216"/>
      <c r="O281" s="216"/>
      <c r="P281" s="1"/>
      <c r="Q281" s="1"/>
      <c r="R281" s="1"/>
      <c r="S281" s="1"/>
      <c r="T281" s="1"/>
      <c r="U281" s="216"/>
      <c r="V281" s="1"/>
    </row>
    <row r="282" spans="8:22" ht="15">
      <c r="H282" s="1"/>
      <c r="I282" s="1"/>
      <c r="J282" s="1"/>
      <c r="K282" s="1"/>
      <c r="L282" s="1"/>
      <c r="M282" s="1"/>
      <c r="N282" s="216"/>
      <c r="O282" s="216"/>
      <c r="P282" s="1"/>
      <c r="Q282" s="1"/>
      <c r="R282" s="1"/>
      <c r="S282" s="1"/>
      <c r="T282" s="1"/>
      <c r="U282" s="216"/>
      <c r="V282" s="1"/>
    </row>
    <row r="283" spans="8:22" ht="15">
      <c r="H283" s="1"/>
      <c r="I283" s="1"/>
      <c r="J283" s="1"/>
      <c r="K283" s="1"/>
      <c r="L283" s="1"/>
      <c r="M283" s="1"/>
      <c r="N283" s="216"/>
      <c r="O283" s="216"/>
      <c r="P283" s="1"/>
      <c r="Q283" s="1"/>
      <c r="R283" s="1"/>
      <c r="S283" s="1"/>
      <c r="T283" s="1"/>
      <c r="U283" s="216"/>
      <c r="V283" s="1"/>
    </row>
    <row r="284" spans="8:22" ht="15">
      <c r="H284" s="1"/>
      <c r="I284" s="1"/>
      <c r="J284" s="1"/>
      <c r="K284" s="1"/>
      <c r="L284" s="1"/>
      <c r="M284" s="1"/>
      <c r="N284" s="216"/>
      <c r="O284" s="216"/>
      <c r="P284" s="1"/>
      <c r="Q284" s="1"/>
      <c r="R284" s="1"/>
      <c r="S284" s="1"/>
      <c r="T284" s="1"/>
      <c r="U284" s="216"/>
      <c r="V284" s="1"/>
    </row>
    <row r="285" spans="8:22" ht="15">
      <c r="H285" s="1"/>
      <c r="I285" s="1"/>
      <c r="J285" s="1"/>
      <c r="K285" s="1"/>
      <c r="L285" s="1"/>
      <c r="M285" s="1"/>
      <c r="N285" s="216"/>
      <c r="O285" s="216"/>
      <c r="P285" s="1"/>
      <c r="Q285" s="1"/>
      <c r="R285" s="1"/>
      <c r="S285" s="1"/>
      <c r="T285" s="1"/>
      <c r="U285" s="216"/>
      <c r="V285" s="1"/>
    </row>
    <row r="286" spans="8:22" ht="15">
      <c r="H286" s="1"/>
      <c r="I286" s="1"/>
      <c r="J286" s="1"/>
      <c r="K286" s="1"/>
      <c r="L286" s="1"/>
      <c r="M286" s="1"/>
      <c r="N286" s="216"/>
      <c r="O286" s="216"/>
      <c r="P286" s="1"/>
      <c r="Q286" s="1"/>
      <c r="R286" s="1"/>
      <c r="S286" s="1"/>
      <c r="T286" s="1"/>
      <c r="U286" s="216"/>
      <c r="V286" s="1"/>
    </row>
    <row r="287" spans="8:22" ht="15">
      <c r="H287" s="1"/>
      <c r="I287" s="1"/>
      <c r="J287" s="1"/>
      <c r="K287" s="1"/>
      <c r="L287" s="1"/>
      <c r="M287" s="1"/>
      <c r="N287" s="216"/>
      <c r="O287" s="216"/>
      <c r="P287" s="1"/>
      <c r="Q287" s="1"/>
      <c r="R287" s="1"/>
      <c r="S287" s="1"/>
      <c r="T287" s="1"/>
      <c r="U287" s="216"/>
      <c r="V287" s="1"/>
    </row>
    <row r="288" spans="8:22" ht="15">
      <c r="H288" s="1"/>
      <c r="I288" s="1"/>
      <c r="J288" s="1"/>
      <c r="K288" s="1"/>
      <c r="L288" s="1"/>
      <c r="M288" s="1"/>
      <c r="N288" s="216"/>
      <c r="O288" s="216"/>
      <c r="P288" s="1"/>
      <c r="Q288" s="1"/>
      <c r="R288" s="1"/>
      <c r="S288" s="1"/>
      <c r="T288" s="1"/>
      <c r="U288" s="216"/>
      <c r="V288" s="1"/>
    </row>
    <row r="289" spans="8:22" ht="15">
      <c r="H289" s="1"/>
      <c r="I289" s="1"/>
      <c r="J289" s="1"/>
      <c r="K289" s="1"/>
      <c r="L289" s="1"/>
      <c r="M289" s="1"/>
      <c r="N289" s="216"/>
      <c r="O289" s="216"/>
      <c r="P289" s="1"/>
      <c r="Q289" s="1"/>
      <c r="R289" s="1"/>
      <c r="S289" s="1"/>
      <c r="T289" s="1"/>
      <c r="U289" s="216"/>
      <c r="V289" s="1"/>
    </row>
    <row r="290" spans="8:22" ht="15">
      <c r="H290" s="1"/>
      <c r="I290" s="1"/>
      <c r="J290" s="1"/>
      <c r="K290" s="1"/>
      <c r="L290" s="1"/>
      <c r="M290" s="1"/>
      <c r="N290" s="216"/>
      <c r="O290" s="216"/>
      <c r="P290" s="1"/>
      <c r="Q290" s="1"/>
      <c r="R290" s="1"/>
      <c r="S290" s="1"/>
      <c r="T290" s="1"/>
      <c r="U290" s="216"/>
      <c r="V290" s="1"/>
    </row>
    <row r="291" spans="8:22" ht="15">
      <c r="H291" s="1"/>
      <c r="I291" s="1"/>
      <c r="J291" s="1"/>
      <c r="K291" s="1"/>
      <c r="L291" s="1"/>
      <c r="M291" s="1"/>
      <c r="N291" s="216"/>
      <c r="O291" s="216"/>
      <c r="P291" s="1"/>
      <c r="Q291" s="1"/>
      <c r="R291" s="1"/>
      <c r="S291" s="1"/>
      <c r="T291" s="1"/>
      <c r="U291" s="216"/>
      <c r="V291" s="1"/>
    </row>
    <row r="292" spans="8:22" ht="15">
      <c r="H292" s="1"/>
      <c r="I292" s="1"/>
      <c r="J292" s="1"/>
      <c r="K292" s="1"/>
      <c r="L292" s="1"/>
      <c r="M292" s="1"/>
      <c r="N292" s="216"/>
      <c r="O292" s="216"/>
      <c r="P292" s="1"/>
      <c r="Q292" s="1"/>
      <c r="R292" s="1"/>
      <c r="S292" s="1"/>
      <c r="T292" s="1"/>
      <c r="U292" s="216"/>
      <c r="V292" s="1"/>
    </row>
    <row r="293" spans="8:22" ht="15">
      <c r="H293" s="1"/>
      <c r="I293" s="1"/>
      <c r="J293" s="1"/>
      <c r="K293" s="1"/>
      <c r="L293" s="1"/>
      <c r="M293" s="1"/>
      <c r="N293" s="216"/>
      <c r="O293" s="216"/>
      <c r="P293" s="1"/>
      <c r="Q293" s="1"/>
      <c r="R293" s="1"/>
      <c r="S293" s="1"/>
      <c r="T293" s="1"/>
      <c r="U293" s="216"/>
      <c r="V293" s="1"/>
    </row>
  </sheetData>
  <sheetProtection/>
  <mergeCells count="48">
    <mergeCell ref="A186:AG186"/>
    <mergeCell ref="K4:N4"/>
    <mergeCell ref="N5:N6"/>
    <mergeCell ref="Z5:Z6"/>
    <mergeCell ref="AG3:AG6"/>
    <mergeCell ref="L5:L6"/>
    <mergeCell ref="A179:AG179"/>
    <mergeCell ref="W4:Z4"/>
    <mergeCell ref="W5:W6"/>
    <mergeCell ref="K5:K6"/>
    <mergeCell ref="O3:T3"/>
    <mergeCell ref="P4:P6"/>
    <mergeCell ref="Q4:T4"/>
    <mergeCell ref="V5:V6"/>
    <mergeCell ref="U3:Z3"/>
    <mergeCell ref="U4:U6"/>
    <mergeCell ref="X5:X6"/>
    <mergeCell ref="Y5:Y6"/>
    <mergeCell ref="AC3:AC6"/>
    <mergeCell ref="J4:J6"/>
    <mergeCell ref="AD3:AD6"/>
    <mergeCell ref="AE3:AE6"/>
    <mergeCell ref="AF3:AF6"/>
    <mergeCell ref="Q5:Q6"/>
    <mergeCell ref="R5:R6"/>
    <mergeCell ref="S5:S6"/>
    <mergeCell ref="T5:T6"/>
    <mergeCell ref="M5:M6"/>
    <mergeCell ref="AM179:BS179"/>
    <mergeCell ref="AA3:AA6"/>
    <mergeCell ref="AB3:AB6"/>
    <mergeCell ref="F3:F6"/>
    <mergeCell ref="G3:G6"/>
    <mergeCell ref="H3:H6"/>
    <mergeCell ref="I3:N3"/>
    <mergeCell ref="O4:O6"/>
    <mergeCell ref="AJ3:AJ6"/>
    <mergeCell ref="I4:I6"/>
    <mergeCell ref="AM186:BS186"/>
    <mergeCell ref="AK3:AK6"/>
    <mergeCell ref="AL3:AL6"/>
    <mergeCell ref="AH3:AH6"/>
    <mergeCell ref="AI3:AI6"/>
    <mergeCell ref="A3:A6"/>
    <mergeCell ref="B3:B6"/>
    <mergeCell ref="C3:C6"/>
    <mergeCell ref="D3:D6"/>
    <mergeCell ref="E3:E6"/>
  </mergeCells>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B86"/>
  <sheetViews>
    <sheetView zoomScalePageLayoutView="0" workbookViewId="0" topLeftCell="A1">
      <selection activeCell="B85" sqref="B64:B85"/>
    </sheetView>
  </sheetViews>
  <sheetFormatPr defaultColWidth="20.7109375" defaultRowHeight="15"/>
  <cols>
    <col min="1" max="16384" width="20.7109375" style="342" customWidth="1"/>
  </cols>
  <sheetData>
    <row r="1" ht="12.75">
      <c r="A1" s="342" t="s">
        <v>267</v>
      </c>
    </row>
    <row r="2" ht="12.75">
      <c r="A2" s="342" t="s">
        <v>268</v>
      </c>
    </row>
    <row r="3" ht="12.75">
      <c r="A3" s="342" t="s">
        <v>269</v>
      </c>
    </row>
    <row r="4" ht="12.75">
      <c r="A4" s="342" t="s">
        <v>270</v>
      </c>
    </row>
    <row r="5" ht="12.75">
      <c r="A5" s="342" t="s">
        <v>271</v>
      </c>
    </row>
    <row r="6" ht="12.75">
      <c r="A6" s="342" t="s">
        <v>272</v>
      </c>
    </row>
    <row r="8" spans="1:2" ht="12.75">
      <c r="A8" s="342" t="s">
        <v>273</v>
      </c>
      <c r="B8" s="342" t="s">
        <v>274</v>
      </c>
    </row>
    <row r="10" ht="12.75">
      <c r="A10" s="342" t="s">
        <v>275</v>
      </c>
    </row>
    <row r="11" spans="1:2" ht="12.75">
      <c r="A11" s="342" t="s">
        <v>276</v>
      </c>
      <c r="B11" s="342" t="s">
        <v>273</v>
      </c>
    </row>
    <row r="12" spans="1:2" ht="12.75">
      <c r="A12" s="343">
        <v>17168</v>
      </c>
      <c r="B12" s="344">
        <v>22.331666666666667</v>
      </c>
    </row>
    <row r="13" spans="1:2" ht="12.75">
      <c r="A13" s="343">
        <v>17533</v>
      </c>
      <c r="B13" s="344">
        <v>24.045</v>
      </c>
    </row>
    <row r="14" spans="1:2" ht="12.75">
      <c r="A14" s="343">
        <v>17899</v>
      </c>
      <c r="B14" s="344">
        <v>23.809166666666666</v>
      </c>
    </row>
    <row r="15" spans="1:2" ht="12.75">
      <c r="A15" s="343">
        <v>18264</v>
      </c>
      <c r="B15" s="344">
        <v>24.0625</v>
      </c>
    </row>
    <row r="16" spans="1:2" ht="12.75">
      <c r="A16" s="343">
        <v>18629</v>
      </c>
      <c r="B16" s="344">
        <v>25.973333333333333</v>
      </c>
    </row>
    <row r="17" spans="1:2" ht="12.75">
      <c r="A17" s="343">
        <v>18994</v>
      </c>
      <c r="B17" s="344">
        <v>26.566666666666666</v>
      </c>
    </row>
    <row r="18" spans="1:2" ht="12.75">
      <c r="A18" s="343">
        <v>19360</v>
      </c>
      <c r="B18" s="344">
        <v>26.768333333333334</v>
      </c>
    </row>
    <row r="19" spans="1:2" ht="12.75">
      <c r="A19" s="343">
        <v>19725</v>
      </c>
      <c r="B19" s="344">
        <v>26.865</v>
      </c>
    </row>
    <row r="20" spans="1:2" ht="12.75">
      <c r="A20" s="343">
        <v>20090</v>
      </c>
      <c r="B20" s="344">
        <v>26.795833333333334</v>
      </c>
    </row>
    <row r="21" spans="1:2" ht="12.75">
      <c r="A21" s="343">
        <v>20455</v>
      </c>
      <c r="B21" s="344">
        <v>27.190833333333334</v>
      </c>
    </row>
    <row r="22" spans="1:2" ht="12.75">
      <c r="A22" s="343">
        <v>20821</v>
      </c>
      <c r="B22" s="344">
        <v>28.113333333333333</v>
      </c>
    </row>
    <row r="23" spans="1:2" ht="12.75">
      <c r="A23" s="343">
        <v>21186</v>
      </c>
      <c r="B23" s="344">
        <v>28.88083333333333</v>
      </c>
    </row>
    <row r="24" spans="1:2" ht="12.75">
      <c r="A24" s="343">
        <v>21551</v>
      </c>
      <c r="B24" s="344">
        <v>29.15</v>
      </c>
    </row>
    <row r="25" spans="1:2" ht="12.75">
      <c r="A25" s="343">
        <v>21916</v>
      </c>
      <c r="B25" s="344">
        <v>29.585</v>
      </c>
    </row>
    <row r="26" spans="1:2" ht="12.75">
      <c r="A26" s="343">
        <v>22282</v>
      </c>
      <c r="B26" s="344">
        <v>29.901666666666667</v>
      </c>
    </row>
    <row r="27" spans="1:2" ht="12.75">
      <c r="A27" s="343">
        <v>22647</v>
      </c>
      <c r="B27" s="344">
        <v>30.253333333333334</v>
      </c>
    </row>
    <row r="28" spans="1:2" ht="12.75">
      <c r="A28" s="343">
        <v>23012</v>
      </c>
      <c r="B28" s="344">
        <v>30.633333333333333</v>
      </c>
    </row>
    <row r="29" spans="1:2" ht="12.75">
      <c r="A29" s="343">
        <v>23377</v>
      </c>
      <c r="B29" s="344">
        <v>31.038333333333334</v>
      </c>
    </row>
    <row r="30" spans="1:2" ht="12.75">
      <c r="A30" s="343">
        <v>23743</v>
      </c>
      <c r="B30" s="344">
        <v>31.528333333333332</v>
      </c>
    </row>
    <row r="31" spans="1:2" ht="12.75">
      <c r="A31" s="343">
        <v>24108</v>
      </c>
      <c r="B31" s="344">
        <v>32.47083333333333</v>
      </c>
    </row>
    <row r="32" spans="1:2" ht="12.75">
      <c r="A32" s="343">
        <v>24473</v>
      </c>
      <c r="B32" s="344">
        <v>33.375</v>
      </c>
    </row>
    <row r="33" spans="1:2" ht="12.75">
      <c r="A33" s="343">
        <v>24838</v>
      </c>
      <c r="B33" s="344">
        <v>34.791666666666664</v>
      </c>
    </row>
    <row r="34" spans="1:2" ht="12.75">
      <c r="A34" s="343">
        <v>25204</v>
      </c>
      <c r="B34" s="344">
        <v>36.68333333333333</v>
      </c>
    </row>
    <row r="35" spans="1:2" ht="12.75">
      <c r="A35" s="343">
        <v>25569</v>
      </c>
      <c r="B35" s="344">
        <v>38.84166666666667</v>
      </c>
    </row>
    <row r="36" spans="1:2" ht="12.75">
      <c r="A36" s="343">
        <v>25934</v>
      </c>
      <c r="B36" s="344">
        <v>40.483333333333334</v>
      </c>
    </row>
    <row r="37" spans="1:2" ht="12.75">
      <c r="A37" s="343">
        <v>26299</v>
      </c>
      <c r="B37" s="344">
        <v>41.80833333333333</v>
      </c>
    </row>
    <row r="38" spans="1:2" ht="12.75">
      <c r="A38" s="343">
        <v>26665</v>
      </c>
      <c r="B38" s="344">
        <v>44.425</v>
      </c>
    </row>
    <row r="39" spans="1:2" ht="12.75">
      <c r="A39" s="343">
        <v>27030</v>
      </c>
      <c r="B39" s="344">
        <v>49.31666666666667</v>
      </c>
    </row>
    <row r="40" spans="1:2" ht="12.75">
      <c r="A40" s="343">
        <v>27395</v>
      </c>
      <c r="B40" s="344">
        <v>53.825</v>
      </c>
    </row>
    <row r="41" spans="1:2" ht="12.75">
      <c r="A41" s="343">
        <v>27760</v>
      </c>
      <c r="B41" s="344">
        <v>56.93333333333333</v>
      </c>
    </row>
    <row r="42" spans="1:2" ht="12.75">
      <c r="A42" s="343">
        <v>28126</v>
      </c>
      <c r="B42" s="344">
        <v>60.61666666666667</v>
      </c>
    </row>
    <row r="43" spans="1:2" ht="12.75">
      <c r="A43" s="343">
        <v>28491</v>
      </c>
      <c r="B43" s="344">
        <v>65.24166666666666</v>
      </c>
    </row>
    <row r="44" spans="1:2" ht="12.75">
      <c r="A44" s="343">
        <v>28856</v>
      </c>
      <c r="B44" s="344">
        <v>72.58333333333333</v>
      </c>
    </row>
    <row r="45" spans="1:2" ht="12.75">
      <c r="A45" s="343">
        <v>29221</v>
      </c>
      <c r="B45" s="344">
        <v>82.38333333333334</v>
      </c>
    </row>
    <row r="46" spans="1:2" ht="12.75">
      <c r="A46" s="343">
        <v>29587</v>
      </c>
      <c r="B46" s="344">
        <v>90.93333333333334</v>
      </c>
    </row>
    <row r="47" spans="1:2" ht="12.75">
      <c r="A47" s="343">
        <v>29952</v>
      </c>
      <c r="B47" s="344">
        <v>96.53333333333333</v>
      </c>
    </row>
    <row r="48" spans="1:2" ht="12.75">
      <c r="A48" s="343">
        <v>30317</v>
      </c>
      <c r="B48" s="344">
        <v>99.58333333333333</v>
      </c>
    </row>
    <row r="49" spans="1:2" ht="12.75">
      <c r="A49" s="343">
        <v>30682</v>
      </c>
      <c r="B49" s="344">
        <v>103.93333333333334</v>
      </c>
    </row>
    <row r="50" spans="1:2" ht="12.75">
      <c r="A50" s="343">
        <v>31048</v>
      </c>
      <c r="B50" s="344">
        <v>107.6</v>
      </c>
    </row>
    <row r="51" spans="1:2" ht="12.75">
      <c r="A51" s="343">
        <v>31413</v>
      </c>
      <c r="B51" s="344">
        <v>109.69166666666666</v>
      </c>
    </row>
    <row r="52" spans="1:2" ht="12.75">
      <c r="A52" s="343">
        <v>31778</v>
      </c>
      <c r="B52" s="344">
        <v>113.61666666666666</v>
      </c>
    </row>
    <row r="53" spans="1:2" ht="12.75">
      <c r="A53" s="343">
        <v>32143</v>
      </c>
      <c r="B53" s="344">
        <v>118.275</v>
      </c>
    </row>
    <row r="54" spans="1:2" ht="12.75">
      <c r="A54" s="343">
        <v>32509</v>
      </c>
      <c r="B54" s="344">
        <v>123.94166666666666</v>
      </c>
    </row>
    <row r="55" spans="1:2" ht="12.75">
      <c r="A55" s="343">
        <v>32874</v>
      </c>
      <c r="B55" s="344">
        <v>130.65833333333333</v>
      </c>
    </row>
    <row r="56" spans="1:2" ht="12.75">
      <c r="A56" s="343">
        <v>33239</v>
      </c>
      <c r="B56" s="344">
        <v>136.16666666666666</v>
      </c>
    </row>
    <row r="57" spans="1:2" ht="12.75">
      <c r="A57" s="343">
        <v>33604</v>
      </c>
      <c r="B57" s="344">
        <v>140.30833333333334</v>
      </c>
    </row>
    <row r="58" spans="1:2" ht="12.75">
      <c r="A58" s="343">
        <v>33970</v>
      </c>
      <c r="B58" s="344">
        <v>144.475</v>
      </c>
    </row>
    <row r="59" spans="1:2" ht="12.75">
      <c r="A59" s="343">
        <v>34335</v>
      </c>
      <c r="B59" s="344">
        <v>148.225</v>
      </c>
    </row>
    <row r="60" spans="1:2" ht="12.75">
      <c r="A60" s="343">
        <v>34700</v>
      </c>
      <c r="B60" s="344">
        <v>152.38333333333333</v>
      </c>
    </row>
    <row r="61" spans="1:2" ht="12.75">
      <c r="A61" s="343">
        <v>35065</v>
      </c>
      <c r="B61" s="344">
        <v>156.85833333333332</v>
      </c>
    </row>
    <row r="62" spans="1:2" ht="12.75">
      <c r="A62" s="343">
        <v>35431</v>
      </c>
      <c r="B62" s="344">
        <v>160.525</v>
      </c>
    </row>
    <row r="63" spans="1:2" ht="12.75">
      <c r="A63" s="343">
        <v>35796</v>
      </c>
      <c r="B63" s="344">
        <v>163.00833333333333</v>
      </c>
    </row>
    <row r="64" spans="1:2" ht="12.75">
      <c r="A64" s="343">
        <v>36161</v>
      </c>
      <c r="B64" s="344">
        <v>166.58333333333334</v>
      </c>
    </row>
    <row r="65" spans="1:2" ht="12.75">
      <c r="A65" s="343">
        <v>36526</v>
      </c>
      <c r="B65" s="344">
        <v>172.19166666666666</v>
      </c>
    </row>
    <row r="66" spans="1:2" ht="12.75">
      <c r="A66" s="343">
        <v>36892</v>
      </c>
      <c r="B66" s="344">
        <v>177.04166666666666</v>
      </c>
    </row>
    <row r="67" spans="1:2" ht="12.75">
      <c r="A67" s="343">
        <v>37257</v>
      </c>
      <c r="B67" s="344">
        <v>179.86666666666667</v>
      </c>
    </row>
    <row r="68" spans="1:2" ht="12.75">
      <c r="A68" s="343">
        <v>37622</v>
      </c>
      <c r="B68" s="344">
        <v>184</v>
      </c>
    </row>
    <row r="69" spans="1:2" ht="12.75">
      <c r="A69" s="343">
        <v>37987</v>
      </c>
      <c r="B69" s="344">
        <v>188.90833333333333</v>
      </c>
    </row>
    <row r="70" spans="1:2" ht="12.75">
      <c r="A70" s="343">
        <v>38353</v>
      </c>
      <c r="B70" s="344">
        <v>195.26666666666668</v>
      </c>
    </row>
    <row r="71" spans="1:2" ht="12.75">
      <c r="A71" s="343">
        <v>38718</v>
      </c>
      <c r="B71" s="344">
        <v>201.55833333333334</v>
      </c>
    </row>
    <row r="72" spans="1:2" ht="12.75">
      <c r="A72" s="343">
        <v>39083</v>
      </c>
      <c r="B72" s="344">
        <v>207.34416666666667</v>
      </c>
    </row>
    <row r="73" spans="1:2" ht="12.75">
      <c r="A73" s="343">
        <v>39448</v>
      </c>
      <c r="B73" s="344">
        <v>215.25425</v>
      </c>
    </row>
    <row r="74" spans="1:2" ht="12.75">
      <c r="A74" s="343">
        <v>39814</v>
      </c>
      <c r="B74" s="344">
        <v>214.56466666666665</v>
      </c>
    </row>
    <row r="75" spans="1:2" ht="12.75">
      <c r="A75" s="343">
        <v>40179</v>
      </c>
      <c r="B75" s="344">
        <v>218.07616666666667</v>
      </c>
    </row>
    <row r="76" spans="1:2" ht="12.75">
      <c r="A76" s="343">
        <v>40544</v>
      </c>
      <c r="B76" s="344">
        <v>224.923</v>
      </c>
    </row>
    <row r="77" spans="1:2" ht="12.75">
      <c r="A77" s="343">
        <v>40909</v>
      </c>
      <c r="B77" s="344">
        <v>229.58608333333333</v>
      </c>
    </row>
    <row r="78" spans="1:2" ht="12.75">
      <c r="A78" s="343">
        <v>41275</v>
      </c>
      <c r="B78" s="344">
        <v>232.95175</v>
      </c>
    </row>
    <row r="79" spans="1:2" ht="12.75">
      <c r="A79" s="343">
        <v>41640</v>
      </c>
      <c r="B79" s="344">
        <v>236.715</v>
      </c>
    </row>
    <row r="80" spans="1:2" ht="12.75">
      <c r="A80" s="343">
        <v>42005</v>
      </c>
      <c r="B80" s="344">
        <v>237.00175</v>
      </c>
    </row>
    <row r="81" spans="1:2" ht="12.75">
      <c r="A81" s="343">
        <v>42370</v>
      </c>
      <c r="B81" s="344">
        <v>240.00541666666666</v>
      </c>
    </row>
    <row r="82" spans="1:2" ht="12.75">
      <c r="A82" s="343">
        <v>42736</v>
      </c>
      <c r="B82" s="344">
        <v>245.1355</v>
      </c>
    </row>
    <row r="83" spans="1:2" ht="12.75">
      <c r="A83" s="343">
        <v>43101</v>
      </c>
      <c r="B83" s="344">
        <v>251.10233333333332</v>
      </c>
    </row>
    <row r="84" spans="1:2" ht="12.75">
      <c r="A84" s="343">
        <v>43466</v>
      </c>
      <c r="B84" s="344">
        <v>255.65258333333333</v>
      </c>
    </row>
    <row r="85" spans="1:2" ht="12.75">
      <c r="A85" s="343">
        <v>43831</v>
      </c>
      <c r="B85" s="344">
        <v>258.84408333333334</v>
      </c>
    </row>
    <row r="86" spans="1:2" ht="12.75">
      <c r="A86" s="343">
        <v>44197</v>
      </c>
      <c r="B86" s="345" t="e">
        <f>NA()</f>
        <v>#N/A</v>
      </c>
    </row>
  </sheetData>
  <sheetProtection/>
  <printOptions/>
  <pageMargins left="0.75" right="0.75" top="1" bottom="1" header="0.5" footer="0.5"/>
  <pageSetup orientation="portrait" paperSize="3"/>
</worksheet>
</file>

<file path=xl/worksheets/sheet4.xml><?xml version="1.0" encoding="utf-8"?>
<worksheet xmlns="http://schemas.openxmlformats.org/spreadsheetml/2006/main" xmlns:r="http://schemas.openxmlformats.org/officeDocument/2006/relationships">
  <dimension ref="A1:S56"/>
  <sheetViews>
    <sheetView zoomScalePageLayoutView="0" workbookViewId="0" topLeftCell="A9">
      <selection activeCell="A2" sqref="A2"/>
    </sheetView>
  </sheetViews>
  <sheetFormatPr defaultColWidth="11.421875" defaultRowHeight="15"/>
  <sheetData>
    <row r="1" ht="15">
      <c r="A1" s="346" t="s">
        <v>277</v>
      </c>
    </row>
    <row r="2" ht="15">
      <c r="A2" s="347" t="s">
        <v>278</v>
      </c>
    </row>
    <row r="3" spans="1:6" ht="15">
      <c r="A3" s="348"/>
      <c r="B3" s="348"/>
      <c r="C3" s="348"/>
      <c r="D3" s="348"/>
      <c r="E3" s="348"/>
      <c r="F3" s="348"/>
    </row>
    <row r="4" spans="1:19" ht="15">
      <c r="A4" s="348"/>
      <c r="B4" s="348"/>
      <c r="C4" s="348"/>
      <c r="D4" s="348"/>
      <c r="E4" s="348"/>
      <c r="F4" s="348"/>
      <c r="G4" s="349"/>
      <c r="H4" s="349"/>
      <c r="I4" s="349"/>
      <c r="J4" s="349"/>
      <c r="K4" s="349"/>
      <c r="L4" s="349"/>
      <c r="M4" s="349"/>
      <c r="N4" s="349"/>
      <c r="O4" s="349"/>
      <c r="P4" s="349"/>
      <c r="Q4" s="349"/>
      <c r="R4" s="349"/>
      <c r="S4" s="349"/>
    </row>
    <row r="5" spans="1:19" ht="15">
      <c r="A5" s="445" t="s">
        <v>279</v>
      </c>
      <c r="B5" s="445"/>
      <c r="C5" s="445"/>
      <c r="D5" s="445"/>
      <c r="E5" s="445"/>
      <c r="F5" s="445"/>
      <c r="G5" s="445"/>
      <c r="H5" s="445"/>
      <c r="I5" s="445"/>
      <c r="J5" s="445"/>
      <c r="K5" s="445"/>
      <c r="L5" s="445"/>
      <c r="M5" s="445"/>
      <c r="N5" s="445"/>
      <c r="O5" s="445"/>
      <c r="P5" s="445"/>
      <c r="Q5" s="445"/>
      <c r="R5" s="445"/>
      <c r="S5" s="445"/>
    </row>
    <row r="6" spans="1:19" ht="15">
      <c r="A6" s="446" t="s">
        <v>280</v>
      </c>
      <c r="B6" s="447"/>
      <c r="C6" s="447"/>
      <c r="D6" s="447"/>
      <c r="E6" s="447"/>
      <c r="F6" s="447"/>
      <c r="G6" s="350"/>
      <c r="H6" s="350"/>
      <c r="I6" s="350"/>
      <c r="J6" s="350"/>
      <c r="K6" s="350"/>
      <c r="L6" s="350"/>
      <c r="M6" s="350"/>
      <c r="N6" s="350"/>
      <c r="O6" s="350"/>
      <c r="P6" s="350"/>
      <c r="Q6" s="350"/>
      <c r="R6" s="350"/>
      <c r="S6" s="350"/>
    </row>
    <row r="7" spans="1:19" ht="15">
      <c r="A7" s="351"/>
      <c r="B7" s="351"/>
      <c r="C7" s="351"/>
      <c r="D7" s="351"/>
      <c r="E7" s="351"/>
      <c r="F7" s="351"/>
      <c r="G7" s="351"/>
      <c r="H7" s="351"/>
      <c r="I7" s="351"/>
      <c r="J7" s="351"/>
      <c r="K7" s="351"/>
      <c r="L7" s="352"/>
      <c r="M7" s="352"/>
      <c r="N7" s="352"/>
      <c r="O7" s="352"/>
      <c r="P7" s="352"/>
      <c r="Q7" s="352"/>
      <c r="R7" s="351"/>
      <c r="S7" s="351"/>
    </row>
    <row r="8" spans="1:19" ht="15">
      <c r="A8" s="353"/>
      <c r="B8" s="353"/>
      <c r="C8" s="353"/>
      <c r="D8" s="353"/>
      <c r="E8" s="353"/>
      <c r="F8" s="353"/>
      <c r="G8" s="351"/>
      <c r="H8" s="351"/>
      <c r="I8" s="351"/>
      <c r="J8" s="351"/>
      <c r="K8" s="351"/>
      <c r="L8" s="351"/>
      <c r="M8" s="351"/>
      <c r="N8" s="351"/>
      <c r="O8" s="351"/>
      <c r="P8" s="351"/>
      <c r="Q8" s="351"/>
      <c r="R8" s="448" t="s">
        <v>4</v>
      </c>
      <c r="S8" s="448"/>
    </row>
    <row r="9" spans="1:19" ht="15">
      <c r="A9" s="353"/>
      <c r="B9" s="353"/>
      <c r="C9" s="353"/>
      <c r="D9" s="353"/>
      <c r="E9" s="353"/>
      <c r="F9" s="353"/>
      <c r="G9" s="351"/>
      <c r="H9" s="351"/>
      <c r="I9" s="351"/>
      <c r="J9" s="351"/>
      <c r="K9" s="351"/>
      <c r="L9" s="351"/>
      <c r="M9" s="351"/>
      <c r="N9" s="351"/>
      <c r="O9" s="351"/>
      <c r="P9" s="351"/>
      <c r="Q9" s="351"/>
      <c r="R9" s="354" t="s">
        <v>281</v>
      </c>
      <c r="S9" s="354" t="s">
        <v>281</v>
      </c>
    </row>
    <row r="10" spans="1:19" ht="15">
      <c r="A10" s="355" t="s">
        <v>282</v>
      </c>
      <c r="B10" s="356"/>
      <c r="C10" s="356"/>
      <c r="D10" s="356"/>
      <c r="E10" s="356"/>
      <c r="F10" s="356"/>
      <c r="G10" s="357">
        <v>2021</v>
      </c>
      <c r="H10" s="357">
        <v>2022</v>
      </c>
      <c r="I10" s="357">
        <v>2023</v>
      </c>
      <c r="J10" s="357">
        <v>2024</v>
      </c>
      <c r="K10" s="357">
        <v>2025</v>
      </c>
      <c r="L10" s="357">
        <v>2026</v>
      </c>
      <c r="M10" s="357">
        <v>2027</v>
      </c>
      <c r="N10" s="357">
        <v>2028</v>
      </c>
      <c r="O10" s="357">
        <v>2029</v>
      </c>
      <c r="P10" s="357">
        <v>2030</v>
      </c>
      <c r="Q10" s="357">
        <v>2031</v>
      </c>
      <c r="R10" s="357">
        <v>2026</v>
      </c>
      <c r="S10" s="357">
        <v>2031</v>
      </c>
    </row>
    <row r="11" spans="1:19" ht="15">
      <c r="A11" s="358" t="s">
        <v>283</v>
      </c>
      <c r="B11" s="358"/>
      <c r="C11" s="358"/>
      <c r="D11" s="358"/>
      <c r="E11" s="358"/>
      <c r="F11" s="358"/>
      <c r="G11" s="358"/>
      <c r="H11" s="358"/>
      <c r="I11" s="358"/>
      <c r="J11" s="358"/>
      <c r="K11" s="358"/>
      <c r="L11" s="358"/>
      <c r="M11" s="358"/>
      <c r="N11" s="358"/>
      <c r="O11" s="358"/>
      <c r="P11" s="358"/>
      <c r="Q11" s="358"/>
      <c r="R11" s="358"/>
      <c r="S11" s="358"/>
    </row>
    <row r="12" spans="1:19" ht="15">
      <c r="A12" s="348"/>
      <c r="B12" s="359" t="s">
        <v>284</v>
      </c>
      <c r="C12" s="358"/>
      <c r="D12" s="358"/>
      <c r="E12" s="358"/>
      <c r="F12" s="358"/>
      <c r="G12" s="360"/>
      <c r="H12" s="360"/>
      <c r="I12" s="360"/>
      <c r="J12" s="360"/>
      <c r="K12" s="360"/>
      <c r="L12" s="360"/>
      <c r="M12" s="360"/>
      <c r="N12" s="360"/>
      <c r="O12" s="360"/>
      <c r="P12" s="360"/>
      <c r="Q12" s="360"/>
      <c r="R12" s="360"/>
      <c r="S12" s="360"/>
    </row>
    <row r="13" spans="1:19" ht="15">
      <c r="A13" s="361"/>
      <c r="B13" s="348"/>
      <c r="C13" s="358" t="s">
        <v>285</v>
      </c>
      <c r="D13" s="362"/>
      <c r="E13" s="362"/>
      <c r="F13" s="362"/>
      <c r="G13" s="363"/>
      <c r="H13" s="363"/>
      <c r="I13" s="363"/>
      <c r="J13" s="363"/>
      <c r="K13" s="363"/>
      <c r="L13" s="363"/>
      <c r="M13" s="363"/>
      <c r="N13" s="363"/>
      <c r="O13" s="363"/>
      <c r="P13" s="363"/>
      <c r="Q13" s="363"/>
      <c r="R13" s="363"/>
      <c r="S13" s="363"/>
    </row>
    <row r="14" spans="1:19" ht="15">
      <c r="A14" s="361"/>
      <c r="B14" s="359"/>
      <c r="C14" s="348"/>
      <c r="D14" s="362" t="s">
        <v>286</v>
      </c>
      <c r="E14" s="362"/>
      <c r="F14" s="362"/>
      <c r="G14" s="364">
        <v>23.805</v>
      </c>
      <c r="H14" s="364">
        <v>25.266</v>
      </c>
      <c r="I14" s="364">
        <v>25.555</v>
      </c>
      <c r="J14" s="364">
        <v>25.429</v>
      </c>
      <c r="K14" s="364">
        <v>25.219</v>
      </c>
      <c r="L14" s="364">
        <v>25.01</v>
      </c>
      <c r="M14" s="364">
        <v>24.826</v>
      </c>
      <c r="N14" s="364">
        <v>24.646</v>
      </c>
      <c r="O14" s="364">
        <v>24.489</v>
      </c>
      <c r="P14" s="364">
        <v>24.346</v>
      </c>
      <c r="Q14" s="364">
        <v>24.222</v>
      </c>
      <c r="R14" s="364">
        <v>126.479</v>
      </c>
      <c r="S14" s="364">
        <v>249.009</v>
      </c>
    </row>
    <row r="15" spans="1:19" ht="15">
      <c r="A15" s="361"/>
      <c r="B15" s="359"/>
      <c r="C15" s="362"/>
      <c r="D15" s="362" t="s">
        <v>287</v>
      </c>
      <c r="E15" s="362"/>
      <c r="F15" s="362"/>
      <c r="G15" s="364">
        <v>10.265</v>
      </c>
      <c r="H15" s="364">
        <v>10.752</v>
      </c>
      <c r="I15" s="364">
        <v>10.897</v>
      </c>
      <c r="J15" s="364">
        <v>10.928</v>
      </c>
      <c r="K15" s="364">
        <v>10.94</v>
      </c>
      <c r="L15" s="364">
        <v>10.937</v>
      </c>
      <c r="M15" s="364">
        <v>10.943</v>
      </c>
      <c r="N15" s="364">
        <v>10.938</v>
      </c>
      <c r="O15" s="364">
        <v>10.925</v>
      </c>
      <c r="P15" s="364">
        <v>10.91</v>
      </c>
      <c r="Q15" s="364">
        <v>10.893</v>
      </c>
      <c r="R15" s="364">
        <v>54.454</v>
      </c>
      <c r="S15" s="364">
        <v>109.063</v>
      </c>
    </row>
    <row r="16" spans="1:19" ht="15">
      <c r="A16" s="361"/>
      <c r="B16" s="359"/>
      <c r="C16" s="362"/>
      <c r="D16" s="362" t="s">
        <v>288</v>
      </c>
      <c r="E16" s="362"/>
      <c r="F16" s="362"/>
      <c r="G16" s="364">
        <v>0.111</v>
      </c>
      <c r="H16" s="364">
        <v>0.125</v>
      </c>
      <c r="I16" s="364">
        <v>0.119</v>
      </c>
      <c r="J16" s="364">
        <v>0.124</v>
      </c>
      <c r="K16" s="364">
        <v>0.126</v>
      </c>
      <c r="L16" s="364">
        <v>0.131</v>
      </c>
      <c r="M16" s="364">
        <v>0.136</v>
      </c>
      <c r="N16" s="364">
        <v>0.146</v>
      </c>
      <c r="O16" s="364">
        <v>0.156</v>
      </c>
      <c r="P16" s="364">
        <v>0.156</v>
      </c>
      <c r="Q16" s="364">
        <v>0.166</v>
      </c>
      <c r="R16" s="364">
        <v>0.624</v>
      </c>
      <c r="S16" s="364">
        <v>1.384</v>
      </c>
    </row>
    <row r="17" spans="1:19" ht="15">
      <c r="A17" s="361"/>
      <c r="B17" s="359"/>
      <c r="C17" s="362"/>
      <c r="D17" s="362" t="s">
        <v>289</v>
      </c>
      <c r="E17" s="362"/>
      <c r="F17" s="362"/>
      <c r="G17" s="364">
        <v>4.491</v>
      </c>
      <c r="H17" s="364">
        <v>4.954</v>
      </c>
      <c r="I17" s="364">
        <v>5.1</v>
      </c>
      <c r="J17" s="364">
        <v>5.041</v>
      </c>
      <c r="K17" s="364">
        <v>5.117</v>
      </c>
      <c r="L17" s="364">
        <v>5.23</v>
      </c>
      <c r="M17" s="364">
        <v>5.421</v>
      </c>
      <c r="N17" s="364">
        <v>5.581</v>
      </c>
      <c r="O17" s="364">
        <v>5.769</v>
      </c>
      <c r="P17" s="364">
        <v>5.962</v>
      </c>
      <c r="Q17" s="364">
        <v>6.167</v>
      </c>
      <c r="R17" s="364">
        <v>25.443</v>
      </c>
      <c r="S17" s="364">
        <v>54.342</v>
      </c>
    </row>
    <row r="18" spans="1:19" ht="15">
      <c r="A18" s="361"/>
      <c r="B18" s="359"/>
      <c r="C18" s="362"/>
      <c r="D18" s="362" t="s">
        <v>290</v>
      </c>
      <c r="E18" s="362"/>
      <c r="F18" s="362"/>
      <c r="G18" s="364">
        <v>0.504</v>
      </c>
      <c r="H18" s="364">
        <v>0.534</v>
      </c>
      <c r="I18" s="364">
        <v>0.545</v>
      </c>
      <c r="J18" s="364">
        <v>0.551</v>
      </c>
      <c r="K18" s="364">
        <v>0.557</v>
      </c>
      <c r="L18" s="364">
        <v>0.565</v>
      </c>
      <c r="M18" s="364">
        <v>0.574</v>
      </c>
      <c r="N18" s="364">
        <v>0.583</v>
      </c>
      <c r="O18" s="364">
        <v>0.592</v>
      </c>
      <c r="P18" s="364">
        <v>0.602</v>
      </c>
      <c r="Q18" s="364">
        <v>0.612</v>
      </c>
      <c r="R18" s="364">
        <v>2.752</v>
      </c>
      <c r="S18" s="364">
        <v>5.716</v>
      </c>
    </row>
    <row r="19" spans="1:19" ht="15">
      <c r="A19" s="361"/>
      <c r="B19" s="359"/>
      <c r="C19" s="362"/>
      <c r="D19" s="362" t="s">
        <v>291</v>
      </c>
      <c r="E19" s="362"/>
      <c r="F19" s="362"/>
      <c r="G19" s="364">
        <v>1.317</v>
      </c>
      <c r="H19" s="364">
        <v>1.397</v>
      </c>
      <c r="I19" s="364">
        <v>1.425</v>
      </c>
      <c r="J19" s="364">
        <v>1.441</v>
      </c>
      <c r="K19" s="364">
        <v>1.458</v>
      </c>
      <c r="L19" s="364">
        <v>1.478</v>
      </c>
      <c r="M19" s="364">
        <v>1.502</v>
      </c>
      <c r="N19" s="364">
        <v>1.526</v>
      </c>
      <c r="O19" s="364">
        <v>1.55</v>
      </c>
      <c r="P19" s="364">
        <v>1.573</v>
      </c>
      <c r="Q19" s="364">
        <v>1.6</v>
      </c>
      <c r="R19" s="364">
        <v>7.2</v>
      </c>
      <c r="S19" s="364">
        <v>14.951</v>
      </c>
    </row>
    <row r="20" spans="1:19" ht="15">
      <c r="A20" s="361"/>
      <c r="B20" s="359"/>
      <c r="C20" s="362"/>
      <c r="D20" s="362" t="s">
        <v>292</v>
      </c>
      <c r="E20" s="362"/>
      <c r="F20" s="362"/>
      <c r="G20" s="364">
        <v>-3.004</v>
      </c>
      <c r="H20" s="364">
        <v>0</v>
      </c>
      <c r="I20" s="364">
        <v>0</v>
      </c>
      <c r="J20" s="364">
        <v>0</v>
      </c>
      <c r="K20" s="364">
        <v>0</v>
      </c>
      <c r="L20" s="364">
        <v>0</v>
      </c>
      <c r="M20" s="364">
        <v>0</v>
      </c>
      <c r="N20" s="364">
        <v>0</v>
      </c>
      <c r="O20" s="364">
        <v>0</v>
      </c>
      <c r="P20" s="364">
        <v>0</v>
      </c>
      <c r="Q20" s="364">
        <v>0</v>
      </c>
      <c r="R20" s="364">
        <v>0</v>
      </c>
      <c r="S20" s="364">
        <v>0</v>
      </c>
    </row>
    <row r="21" spans="1:19" ht="15">
      <c r="A21" s="361"/>
      <c r="B21" s="359"/>
      <c r="C21" s="362"/>
      <c r="D21" s="362"/>
      <c r="E21" s="362"/>
      <c r="F21" s="362"/>
      <c r="G21" s="365" t="s">
        <v>293</v>
      </c>
      <c r="H21" s="365" t="s">
        <v>293</v>
      </c>
      <c r="I21" s="365" t="s">
        <v>293</v>
      </c>
      <c r="J21" s="365" t="s">
        <v>293</v>
      </c>
      <c r="K21" s="365" t="s">
        <v>293</v>
      </c>
      <c r="L21" s="365" t="s">
        <v>293</v>
      </c>
      <c r="M21" s="365" t="s">
        <v>293</v>
      </c>
      <c r="N21" s="365" t="s">
        <v>293</v>
      </c>
      <c r="O21" s="365" t="s">
        <v>293</v>
      </c>
      <c r="P21" s="365" t="s">
        <v>293</v>
      </c>
      <c r="Q21" s="365" t="s">
        <v>293</v>
      </c>
      <c r="R21" s="365" t="s">
        <v>293</v>
      </c>
      <c r="S21" s="365" t="s">
        <v>293</v>
      </c>
    </row>
    <row r="22" spans="1:19" ht="15">
      <c r="A22" s="361"/>
      <c r="B22" s="359"/>
      <c r="C22" s="362"/>
      <c r="D22" s="362"/>
      <c r="E22" s="366" t="s">
        <v>294</v>
      </c>
      <c r="F22" s="366"/>
      <c r="G22" s="364">
        <v>37.489</v>
      </c>
      <c r="H22" s="364">
        <v>43.027</v>
      </c>
      <c r="I22" s="364">
        <v>43.642</v>
      </c>
      <c r="J22" s="364">
        <v>43.513</v>
      </c>
      <c r="K22" s="364">
        <v>43.417</v>
      </c>
      <c r="L22" s="364">
        <v>43.351</v>
      </c>
      <c r="M22" s="364">
        <v>43.404</v>
      </c>
      <c r="N22" s="364">
        <v>43.421</v>
      </c>
      <c r="O22" s="364">
        <v>43.481</v>
      </c>
      <c r="P22" s="364">
        <v>43.548</v>
      </c>
      <c r="Q22" s="364">
        <v>43.658</v>
      </c>
      <c r="R22" s="364">
        <v>216.951</v>
      </c>
      <c r="S22" s="364">
        <v>434.464</v>
      </c>
    </row>
    <row r="23" spans="1:19" ht="15">
      <c r="A23" s="361"/>
      <c r="B23" s="359"/>
      <c r="C23" s="362"/>
      <c r="D23" s="362"/>
      <c r="E23" s="367"/>
      <c r="F23" s="367"/>
      <c r="G23" s="364"/>
      <c r="H23" s="364"/>
      <c r="I23" s="364"/>
      <c r="J23" s="364"/>
      <c r="K23" s="364"/>
      <c r="L23" s="364"/>
      <c r="M23" s="364"/>
      <c r="N23" s="364"/>
      <c r="O23" s="364"/>
      <c r="P23" s="364"/>
      <c r="Q23" s="364"/>
      <c r="R23" s="364"/>
      <c r="S23" s="364"/>
    </row>
    <row r="24" spans="1:19" ht="15">
      <c r="A24" s="361"/>
      <c r="B24" s="359"/>
      <c r="C24" s="362" t="s">
        <v>295</v>
      </c>
      <c r="D24" s="362"/>
      <c r="E24" s="362"/>
      <c r="F24" s="362"/>
      <c r="G24" s="368">
        <v>-1.337</v>
      </c>
      <c r="H24" s="368">
        <v>-1.067</v>
      </c>
      <c r="I24" s="368">
        <v>-1.063</v>
      </c>
      <c r="J24" s="368">
        <v>-1.061</v>
      </c>
      <c r="K24" s="368">
        <v>-1.055</v>
      </c>
      <c r="L24" s="368">
        <v>-1.047</v>
      </c>
      <c r="M24" s="368">
        <v>-1.038</v>
      </c>
      <c r="N24" s="368">
        <v>-1.03</v>
      </c>
      <c r="O24" s="368">
        <v>-1.023</v>
      </c>
      <c r="P24" s="368">
        <v>-1.016</v>
      </c>
      <c r="Q24" s="368">
        <v>-1.01</v>
      </c>
      <c r="R24" s="368">
        <v>-5.293</v>
      </c>
      <c r="S24" s="368">
        <v>-10.411</v>
      </c>
    </row>
    <row r="25" spans="1:19" ht="15">
      <c r="A25" s="361"/>
      <c r="B25" s="359"/>
      <c r="C25" s="362" t="s">
        <v>296</v>
      </c>
      <c r="D25" s="362"/>
      <c r="E25" s="362"/>
      <c r="F25" s="362"/>
      <c r="G25" s="364">
        <v>0.168</v>
      </c>
      <c r="H25" s="364">
        <v>0.178</v>
      </c>
      <c r="I25" s="364">
        <v>0.181</v>
      </c>
      <c r="J25" s="364">
        <v>0.18</v>
      </c>
      <c r="K25" s="364">
        <v>0.179</v>
      </c>
      <c r="L25" s="364">
        <v>0.178</v>
      </c>
      <c r="M25" s="364">
        <v>0.177</v>
      </c>
      <c r="N25" s="364">
        <v>0.176</v>
      </c>
      <c r="O25" s="364">
        <v>0.175</v>
      </c>
      <c r="P25" s="364">
        <v>0.174</v>
      </c>
      <c r="Q25" s="364">
        <v>0.173</v>
      </c>
      <c r="R25" s="368">
        <v>0.895</v>
      </c>
      <c r="S25" s="368">
        <v>1.771</v>
      </c>
    </row>
    <row r="26" spans="1:19" ht="15">
      <c r="A26" s="361"/>
      <c r="B26" s="359"/>
      <c r="C26" s="362"/>
      <c r="D26" s="362"/>
      <c r="E26" s="362"/>
      <c r="F26" s="362"/>
      <c r="G26" s="369"/>
      <c r="H26" s="369"/>
      <c r="I26" s="369"/>
      <c r="J26" s="369"/>
      <c r="K26" s="369"/>
      <c r="L26" s="369"/>
      <c r="M26" s="369"/>
      <c r="N26" s="369"/>
      <c r="O26" s="369"/>
      <c r="P26" s="369"/>
      <c r="Q26" s="369"/>
      <c r="R26" s="364"/>
      <c r="S26" s="364"/>
    </row>
    <row r="27" spans="1:19" ht="15">
      <c r="A27" s="361"/>
      <c r="B27" s="359"/>
      <c r="C27" s="362"/>
      <c r="D27" s="362"/>
      <c r="E27" s="366" t="s">
        <v>297</v>
      </c>
      <c r="F27" s="366"/>
      <c r="G27" s="364">
        <v>36.316</v>
      </c>
      <c r="H27" s="364">
        <v>42.138</v>
      </c>
      <c r="I27" s="364">
        <v>42.759</v>
      </c>
      <c r="J27" s="364">
        <v>42.633</v>
      </c>
      <c r="K27" s="364">
        <v>42.541</v>
      </c>
      <c r="L27" s="364">
        <v>42.482</v>
      </c>
      <c r="M27" s="364">
        <v>42.542</v>
      </c>
      <c r="N27" s="364">
        <v>42.567</v>
      </c>
      <c r="O27" s="364">
        <v>42.633</v>
      </c>
      <c r="P27" s="364">
        <v>42.706</v>
      </c>
      <c r="Q27" s="364">
        <v>42.821</v>
      </c>
      <c r="R27" s="364">
        <v>212.553</v>
      </c>
      <c r="S27" s="364">
        <v>425.823</v>
      </c>
    </row>
    <row r="28" spans="1:19" ht="15">
      <c r="A28" s="361"/>
      <c r="B28" s="359"/>
      <c r="C28" s="362"/>
      <c r="D28" s="362"/>
      <c r="E28" s="362"/>
      <c r="F28" s="362"/>
      <c r="G28" s="369"/>
      <c r="H28" s="369"/>
      <c r="I28" s="369"/>
      <c r="J28" s="369"/>
      <c r="K28" s="369"/>
      <c r="L28" s="369"/>
      <c r="M28" s="369"/>
      <c r="N28" s="369"/>
      <c r="O28" s="369"/>
      <c r="P28" s="369"/>
      <c r="Q28" s="369"/>
      <c r="R28" s="369"/>
      <c r="S28" s="369"/>
    </row>
    <row r="29" spans="1:19" ht="15">
      <c r="A29" s="361"/>
      <c r="B29" s="359" t="s">
        <v>298</v>
      </c>
      <c r="C29" s="362"/>
      <c r="D29" s="362"/>
      <c r="E29" s="362"/>
      <c r="F29" s="362"/>
      <c r="G29" s="370"/>
      <c r="H29" s="369"/>
      <c r="I29" s="369"/>
      <c r="J29" s="369"/>
      <c r="K29" s="369"/>
      <c r="L29" s="369"/>
      <c r="M29" s="369"/>
      <c r="N29" s="369"/>
      <c r="O29" s="369"/>
      <c r="P29" s="369"/>
      <c r="Q29" s="369"/>
      <c r="R29" s="369"/>
      <c r="S29" s="369"/>
    </row>
    <row r="30" spans="1:19" ht="15">
      <c r="A30" s="361"/>
      <c r="B30" s="359"/>
      <c r="C30" s="362" t="s">
        <v>299</v>
      </c>
      <c r="D30" s="362"/>
      <c r="E30" s="362"/>
      <c r="F30" s="362"/>
      <c r="G30" s="364"/>
      <c r="H30" s="364"/>
      <c r="I30" s="364"/>
      <c r="J30" s="364"/>
      <c r="K30" s="364"/>
      <c r="L30" s="364"/>
      <c r="M30" s="364"/>
      <c r="N30" s="364"/>
      <c r="O30" s="364"/>
      <c r="P30" s="364"/>
      <c r="Q30" s="364"/>
      <c r="R30" s="364"/>
      <c r="S30" s="364"/>
    </row>
    <row r="31" spans="1:19" ht="15">
      <c r="A31" s="361"/>
      <c r="B31" s="359"/>
      <c r="C31" s="362"/>
      <c r="D31" s="362" t="s">
        <v>300</v>
      </c>
      <c r="E31" s="362"/>
      <c r="F31" s="362"/>
      <c r="G31" s="364">
        <v>4.799</v>
      </c>
      <c r="H31" s="364">
        <v>9.389</v>
      </c>
      <c r="I31" s="364">
        <v>10.862</v>
      </c>
      <c r="J31" s="364">
        <v>12.135</v>
      </c>
      <c r="K31" s="364">
        <v>12.573</v>
      </c>
      <c r="L31" s="364">
        <v>13.032</v>
      </c>
      <c r="M31" s="364">
        <v>13.535</v>
      </c>
      <c r="N31" s="364">
        <v>14.046</v>
      </c>
      <c r="O31" s="364">
        <v>14.565</v>
      </c>
      <c r="P31" s="364">
        <v>15.09</v>
      </c>
      <c r="Q31" s="364">
        <v>15.635</v>
      </c>
      <c r="R31" s="364">
        <v>57.991</v>
      </c>
      <c r="S31" s="364">
        <v>130.862</v>
      </c>
    </row>
    <row r="32" spans="1:19" ht="15">
      <c r="A32" s="361"/>
      <c r="B32" s="359"/>
      <c r="C32" s="362"/>
      <c r="D32" s="362" t="s">
        <v>301</v>
      </c>
      <c r="E32" s="362"/>
      <c r="F32" s="362"/>
      <c r="G32" s="364">
        <v>2.467</v>
      </c>
      <c r="H32" s="364">
        <v>3.787</v>
      </c>
      <c r="I32" s="364">
        <v>4.255</v>
      </c>
      <c r="J32" s="364">
        <v>4.605</v>
      </c>
      <c r="K32" s="364">
        <v>4.774</v>
      </c>
      <c r="L32" s="364">
        <v>4.901</v>
      </c>
      <c r="M32" s="364">
        <v>5.042</v>
      </c>
      <c r="N32" s="364">
        <v>5.19</v>
      </c>
      <c r="O32" s="364">
        <v>5.341</v>
      </c>
      <c r="P32" s="364">
        <v>5.496</v>
      </c>
      <c r="Q32" s="364">
        <v>5.599</v>
      </c>
      <c r="R32" s="364">
        <v>22.322</v>
      </c>
      <c r="S32" s="364">
        <v>48.989</v>
      </c>
    </row>
    <row r="33" spans="1:19" ht="15">
      <c r="A33" s="361"/>
      <c r="B33" s="359"/>
      <c r="C33" s="362"/>
      <c r="D33" s="362" t="s">
        <v>302</v>
      </c>
      <c r="E33" s="362"/>
      <c r="F33" s="362"/>
      <c r="G33" s="364">
        <v>0.502</v>
      </c>
      <c r="H33" s="364">
        <v>0.661</v>
      </c>
      <c r="I33" s="364">
        <v>0.649</v>
      </c>
      <c r="J33" s="364">
        <v>0.635</v>
      </c>
      <c r="K33" s="364">
        <v>0.635</v>
      </c>
      <c r="L33" s="364">
        <v>0.639</v>
      </c>
      <c r="M33" s="364">
        <v>0.644</v>
      </c>
      <c r="N33" s="364">
        <v>0.649</v>
      </c>
      <c r="O33" s="364">
        <v>0.654</v>
      </c>
      <c r="P33" s="364">
        <v>0.659</v>
      </c>
      <c r="Q33" s="364">
        <v>0.665</v>
      </c>
      <c r="R33" s="364">
        <v>3.218</v>
      </c>
      <c r="S33" s="364">
        <v>6.49</v>
      </c>
    </row>
    <row r="34" spans="1:19" ht="15">
      <c r="A34" s="361"/>
      <c r="B34" s="359"/>
      <c r="C34" s="362"/>
      <c r="D34" s="362" t="s">
        <v>303</v>
      </c>
      <c r="E34" s="362"/>
      <c r="F34" s="362"/>
      <c r="G34" s="364">
        <v>0.43</v>
      </c>
      <c r="H34" s="364">
        <v>0.592</v>
      </c>
      <c r="I34" s="364">
        <v>0.609</v>
      </c>
      <c r="J34" s="364">
        <v>0.624</v>
      </c>
      <c r="K34" s="364">
        <v>0.623</v>
      </c>
      <c r="L34" s="364">
        <v>0.623</v>
      </c>
      <c r="M34" s="364">
        <v>0.623</v>
      </c>
      <c r="N34" s="364">
        <v>0.623</v>
      </c>
      <c r="O34" s="364">
        <v>0.624</v>
      </c>
      <c r="P34" s="364">
        <v>0.624</v>
      </c>
      <c r="Q34" s="364">
        <v>0.624</v>
      </c>
      <c r="R34" s="364">
        <v>3.072</v>
      </c>
      <c r="S34" s="364">
        <v>6.19</v>
      </c>
    </row>
    <row r="35" spans="1:19" ht="15">
      <c r="A35" s="361"/>
      <c r="B35" s="359"/>
      <c r="C35" s="362"/>
      <c r="D35" s="362" t="s">
        <v>304</v>
      </c>
      <c r="E35" s="362"/>
      <c r="F35" s="362"/>
      <c r="G35" s="364">
        <v>-0.018</v>
      </c>
      <c r="H35" s="364">
        <v>-0.018</v>
      </c>
      <c r="I35" s="364">
        <v>-0.018</v>
      </c>
      <c r="J35" s="364">
        <v>-0.018</v>
      </c>
      <c r="K35" s="364">
        <v>-0.018</v>
      </c>
      <c r="L35" s="364">
        <v>-0.018</v>
      </c>
      <c r="M35" s="364">
        <v>-0.018</v>
      </c>
      <c r="N35" s="364">
        <v>-0.018</v>
      </c>
      <c r="O35" s="364">
        <v>-0.018</v>
      </c>
      <c r="P35" s="364">
        <v>-0.018</v>
      </c>
      <c r="Q35" s="364">
        <v>-0.018</v>
      </c>
      <c r="R35" s="364">
        <v>-0.091</v>
      </c>
      <c r="S35" s="364">
        <v>-0.182</v>
      </c>
    </row>
    <row r="36" spans="1:19" ht="15">
      <c r="A36" s="361"/>
      <c r="B36" s="359"/>
      <c r="C36" s="362"/>
      <c r="D36" s="362"/>
      <c r="E36" s="362"/>
      <c r="F36" s="362"/>
      <c r="G36" s="364" t="s">
        <v>293</v>
      </c>
      <c r="H36" s="364" t="s">
        <v>293</v>
      </c>
      <c r="I36" s="364" t="s">
        <v>293</v>
      </c>
      <c r="J36" s="364" t="s">
        <v>293</v>
      </c>
      <c r="K36" s="364" t="s">
        <v>293</v>
      </c>
      <c r="L36" s="364" t="s">
        <v>293</v>
      </c>
      <c r="M36" s="364" t="s">
        <v>293</v>
      </c>
      <c r="N36" s="364" t="s">
        <v>293</v>
      </c>
      <c r="O36" s="364" t="s">
        <v>293</v>
      </c>
      <c r="P36" s="364" t="s">
        <v>293</v>
      </c>
      <c r="Q36" s="364" t="s">
        <v>293</v>
      </c>
      <c r="R36" s="365" t="s">
        <v>293</v>
      </c>
      <c r="S36" s="365" t="s">
        <v>293</v>
      </c>
    </row>
    <row r="37" spans="1:19" ht="15">
      <c r="A37" s="361"/>
      <c r="B37" s="359"/>
      <c r="C37" s="362"/>
      <c r="D37" s="362"/>
      <c r="E37" s="366" t="s">
        <v>294</v>
      </c>
      <c r="F37" s="366"/>
      <c r="G37" s="371">
        <v>8.18</v>
      </c>
      <c r="H37" s="371">
        <v>14.412</v>
      </c>
      <c r="I37" s="371">
        <v>16.357</v>
      </c>
      <c r="J37" s="371">
        <v>17.98</v>
      </c>
      <c r="K37" s="371">
        <v>18.587</v>
      </c>
      <c r="L37" s="371">
        <v>19.177</v>
      </c>
      <c r="M37" s="371">
        <v>19.826</v>
      </c>
      <c r="N37" s="371">
        <v>20.49</v>
      </c>
      <c r="O37" s="371">
        <v>21.165</v>
      </c>
      <c r="P37" s="371">
        <v>21.851</v>
      </c>
      <c r="Q37" s="371">
        <v>22.505</v>
      </c>
      <c r="R37" s="371">
        <v>86.513</v>
      </c>
      <c r="S37" s="371">
        <v>192.35</v>
      </c>
    </row>
    <row r="38" spans="1:19" ht="15">
      <c r="A38" s="361"/>
      <c r="B38" s="359"/>
      <c r="C38" s="362"/>
      <c r="D38" s="362"/>
      <c r="E38" s="372"/>
      <c r="F38" s="372"/>
      <c r="G38" s="364"/>
      <c r="H38" s="364"/>
      <c r="I38" s="364"/>
      <c r="J38" s="364"/>
      <c r="K38" s="364"/>
      <c r="L38" s="364"/>
      <c r="M38" s="364"/>
      <c r="N38" s="364"/>
      <c r="O38" s="364"/>
      <c r="P38" s="364"/>
      <c r="Q38" s="364"/>
      <c r="R38" s="364"/>
      <c r="S38" s="364"/>
    </row>
    <row r="39" spans="1:19" ht="15">
      <c r="A39" s="361"/>
      <c r="B39" s="359"/>
      <c r="C39" s="362"/>
      <c r="D39" s="362" t="s">
        <v>305</v>
      </c>
      <c r="E39" s="362"/>
      <c r="F39" s="362"/>
      <c r="G39" s="364">
        <v>0.101</v>
      </c>
      <c r="H39" s="364">
        <v>0.134</v>
      </c>
      <c r="I39" s="364">
        <v>0.156</v>
      </c>
      <c r="J39" s="364">
        <v>0.173</v>
      </c>
      <c r="K39" s="364">
        <v>0.179</v>
      </c>
      <c r="L39" s="364">
        <v>0.187</v>
      </c>
      <c r="M39" s="364">
        <v>0.194</v>
      </c>
      <c r="N39" s="364">
        <v>0.202</v>
      </c>
      <c r="O39" s="364">
        <v>0.21</v>
      </c>
      <c r="P39" s="364">
        <v>0.219</v>
      </c>
      <c r="Q39" s="364">
        <v>0.227</v>
      </c>
      <c r="R39" s="364">
        <v>0.829</v>
      </c>
      <c r="S39" s="364">
        <v>1.881</v>
      </c>
    </row>
    <row r="40" spans="1:19" ht="15">
      <c r="A40" s="361"/>
      <c r="B40" s="359"/>
      <c r="C40" s="362"/>
      <c r="D40" s="362"/>
      <c r="E40" s="362"/>
      <c r="F40" s="362"/>
      <c r="G40" s="364"/>
      <c r="H40" s="364"/>
      <c r="I40" s="364"/>
      <c r="J40" s="364"/>
      <c r="K40" s="364"/>
      <c r="L40" s="364"/>
      <c r="M40" s="364"/>
      <c r="N40" s="364"/>
      <c r="O40" s="364"/>
      <c r="P40" s="364"/>
      <c r="Q40" s="364"/>
      <c r="R40" s="364"/>
      <c r="S40" s="364"/>
    </row>
    <row r="41" spans="1:19" ht="15">
      <c r="A41" s="361"/>
      <c r="B41" s="359"/>
      <c r="C41" s="362"/>
      <c r="D41" s="362"/>
      <c r="E41" s="348"/>
      <c r="F41" s="366" t="s">
        <v>306</v>
      </c>
      <c r="G41" s="364">
        <v>8.282</v>
      </c>
      <c r="H41" s="364">
        <v>14.546</v>
      </c>
      <c r="I41" s="364">
        <v>16.513</v>
      </c>
      <c r="J41" s="364">
        <v>18.153</v>
      </c>
      <c r="K41" s="364">
        <v>18.766</v>
      </c>
      <c r="L41" s="364">
        <v>19.364</v>
      </c>
      <c r="M41" s="364">
        <v>20.02</v>
      </c>
      <c r="N41" s="364">
        <v>20.692</v>
      </c>
      <c r="O41" s="364">
        <v>21.375</v>
      </c>
      <c r="P41" s="364">
        <v>22.07</v>
      </c>
      <c r="Q41" s="364">
        <v>22.732</v>
      </c>
      <c r="R41" s="364">
        <v>87.342</v>
      </c>
      <c r="S41" s="364">
        <v>194.231</v>
      </c>
    </row>
    <row r="42" spans="1:19" ht="15">
      <c r="A42" s="361"/>
      <c r="B42" s="359"/>
      <c r="C42" s="362"/>
      <c r="D42" s="362"/>
      <c r="E42" s="362"/>
      <c r="F42" s="362"/>
      <c r="G42" s="364"/>
      <c r="H42" s="364"/>
      <c r="I42" s="364"/>
      <c r="J42" s="364"/>
      <c r="K42" s="364"/>
      <c r="L42" s="364"/>
      <c r="M42" s="364"/>
      <c r="N42" s="364"/>
      <c r="O42" s="364"/>
      <c r="P42" s="364"/>
      <c r="Q42" s="364"/>
      <c r="R42" s="364"/>
      <c r="S42" s="364"/>
    </row>
    <row r="43" spans="1:19" ht="15">
      <c r="A43" s="361"/>
      <c r="B43" s="359" t="s">
        <v>307</v>
      </c>
      <c r="C43" s="362"/>
      <c r="D43" s="362"/>
      <c r="E43" s="362"/>
      <c r="F43" s="362"/>
      <c r="G43" s="364">
        <v>2.833</v>
      </c>
      <c r="H43" s="364">
        <v>2.847</v>
      </c>
      <c r="I43" s="364">
        <v>1.733</v>
      </c>
      <c r="J43" s="364">
        <v>3.959</v>
      </c>
      <c r="K43" s="364">
        <v>2.844</v>
      </c>
      <c r="L43" s="364">
        <v>2.842</v>
      </c>
      <c r="M43" s="364">
        <v>2.841</v>
      </c>
      <c r="N43" s="364">
        <v>2.839</v>
      </c>
      <c r="O43" s="364">
        <v>2.838</v>
      </c>
      <c r="P43" s="364">
        <v>2.837</v>
      </c>
      <c r="Q43" s="364">
        <v>2.836</v>
      </c>
      <c r="R43" s="364">
        <v>14.226</v>
      </c>
      <c r="S43" s="364">
        <v>28.417</v>
      </c>
    </row>
    <row r="44" spans="1:19" ht="15">
      <c r="A44" s="361"/>
      <c r="B44" s="359" t="s">
        <v>308</v>
      </c>
      <c r="C44" s="359"/>
      <c r="D44" s="359"/>
      <c r="E44" s="359"/>
      <c r="F44" s="359"/>
      <c r="G44" s="364">
        <v>12.157</v>
      </c>
      <c r="H44" s="364">
        <v>11.918</v>
      </c>
      <c r="I44" s="364">
        <v>11.684</v>
      </c>
      <c r="J44" s="364">
        <v>11.452</v>
      </c>
      <c r="K44" s="364">
        <v>11.217</v>
      </c>
      <c r="L44" s="364">
        <v>10.987</v>
      </c>
      <c r="M44" s="364">
        <v>10.759</v>
      </c>
      <c r="N44" s="364">
        <v>10.533</v>
      </c>
      <c r="O44" s="364">
        <v>10.31</v>
      </c>
      <c r="P44" s="364">
        <v>10.09</v>
      </c>
      <c r="Q44" s="364">
        <v>9.873</v>
      </c>
      <c r="R44" s="364">
        <v>57.257</v>
      </c>
      <c r="S44" s="364">
        <v>108.821</v>
      </c>
    </row>
    <row r="45" spans="1:19" ht="15">
      <c r="A45" s="361"/>
      <c r="B45" s="359" t="s">
        <v>309</v>
      </c>
      <c r="C45" s="362"/>
      <c r="D45" s="362"/>
      <c r="E45" s="362"/>
      <c r="F45" s="362"/>
      <c r="G45" s="364">
        <v>10.363</v>
      </c>
      <c r="H45" s="364">
        <v>10.461</v>
      </c>
      <c r="I45" s="364">
        <v>10.609</v>
      </c>
      <c r="J45" s="364">
        <v>10.718</v>
      </c>
      <c r="K45" s="364">
        <v>10.841</v>
      </c>
      <c r="L45" s="364">
        <v>10.954</v>
      </c>
      <c r="M45" s="364">
        <v>11.109</v>
      </c>
      <c r="N45" s="364">
        <v>11.294</v>
      </c>
      <c r="O45" s="364">
        <v>11.461</v>
      </c>
      <c r="P45" s="364">
        <v>11.625</v>
      </c>
      <c r="Q45" s="364">
        <v>11.789</v>
      </c>
      <c r="R45" s="364">
        <v>53.583</v>
      </c>
      <c r="S45" s="364">
        <v>110.861</v>
      </c>
    </row>
    <row r="46" spans="1:19" ht="15">
      <c r="A46" s="361"/>
      <c r="B46" s="359" t="s">
        <v>310</v>
      </c>
      <c r="C46" s="362"/>
      <c r="D46" s="362"/>
      <c r="E46" s="362"/>
      <c r="F46" s="362"/>
      <c r="G46" s="364">
        <v>5.467</v>
      </c>
      <c r="H46" s="364">
        <v>4.119</v>
      </c>
      <c r="I46" s="364">
        <v>4.24</v>
      </c>
      <c r="J46" s="364">
        <v>4.279</v>
      </c>
      <c r="K46" s="364">
        <v>4.316</v>
      </c>
      <c r="L46" s="364">
        <v>4.365</v>
      </c>
      <c r="M46" s="364">
        <v>4.423</v>
      </c>
      <c r="N46" s="364">
        <v>4.492</v>
      </c>
      <c r="O46" s="364">
        <v>4.567</v>
      </c>
      <c r="P46" s="364">
        <v>4.645</v>
      </c>
      <c r="Q46" s="364">
        <v>4.734</v>
      </c>
      <c r="R46" s="364">
        <v>21.319</v>
      </c>
      <c r="S46" s="364">
        <v>44.18</v>
      </c>
    </row>
    <row r="47" spans="1:19" ht="15">
      <c r="A47" s="373"/>
      <c r="B47" s="373"/>
      <c r="C47" s="373"/>
      <c r="D47" s="373"/>
      <c r="E47" s="373"/>
      <c r="F47" s="373"/>
      <c r="G47" s="364" t="s">
        <v>293</v>
      </c>
      <c r="H47" s="364" t="s">
        <v>293</v>
      </c>
      <c r="I47" s="364" t="s">
        <v>293</v>
      </c>
      <c r="J47" s="364" t="s">
        <v>293</v>
      </c>
      <c r="K47" s="364" t="s">
        <v>293</v>
      </c>
      <c r="L47" s="364" t="s">
        <v>293</v>
      </c>
      <c r="M47" s="364" t="s">
        <v>293</v>
      </c>
      <c r="N47" s="364" t="s">
        <v>293</v>
      </c>
      <c r="O47" s="364" t="s">
        <v>293</v>
      </c>
      <c r="P47" s="364" t="s">
        <v>293</v>
      </c>
      <c r="Q47" s="364" t="s">
        <v>293</v>
      </c>
      <c r="R47" s="365" t="s">
        <v>293</v>
      </c>
      <c r="S47" s="365" t="s">
        <v>293</v>
      </c>
    </row>
    <row r="48" spans="1:19" ht="15">
      <c r="A48" s="374"/>
      <c r="B48" s="375"/>
      <c r="C48" s="376" t="s">
        <v>4</v>
      </c>
      <c r="D48" s="376"/>
      <c r="E48" s="376"/>
      <c r="F48" s="376"/>
      <c r="G48" s="377">
        <v>75.417</v>
      </c>
      <c r="H48" s="377">
        <v>86.029</v>
      </c>
      <c r="I48" s="377">
        <v>87.538</v>
      </c>
      <c r="J48" s="377">
        <v>91.194</v>
      </c>
      <c r="K48" s="377">
        <v>90.524</v>
      </c>
      <c r="L48" s="377">
        <v>90.995</v>
      </c>
      <c r="M48" s="377">
        <v>91.695</v>
      </c>
      <c r="N48" s="377">
        <v>92.417</v>
      </c>
      <c r="O48" s="377">
        <v>93.184</v>
      </c>
      <c r="P48" s="377">
        <v>93.972</v>
      </c>
      <c r="Q48" s="377">
        <v>94.785</v>
      </c>
      <c r="R48" s="377">
        <v>446.28</v>
      </c>
      <c r="S48" s="377">
        <v>912.334</v>
      </c>
    </row>
    <row r="49" spans="1:19" ht="15">
      <c r="A49" s="353"/>
      <c r="B49" s="353"/>
      <c r="C49" s="353"/>
      <c r="D49" s="353"/>
      <c r="E49" s="353"/>
      <c r="F49" s="353"/>
      <c r="G49" s="360"/>
      <c r="H49" s="360"/>
      <c r="I49" s="360"/>
      <c r="J49" s="360"/>
      <c r="K49" s="360"/>
      <c r="L49" s="360"/>
      <c r="M49" s="360"/>
      <c r="N49" s="360"/>
      <c r="O49" s="360"/>
      <c r="P49" s="360"/>
      <c r="Q49" s="360"/>
      <c r="R49" s="360"/>
      <c r="S49" s="360"/>
    </row>
    <row r="50" spans="1:19" ht="15">
      <c r="A50" s="378" t="s">
        <v>311</v>
      </c>
      <c r="B50" s="351"/>
      <c r="C50" s="351"/>
      <c r="D50" s="351"/>
      <c r="E50" s="351"/>
      <c r="F50" s="351"/>
      <c r="G50" s="379"/>
      <c r="H50" s="379"/>
      <c r="I50" s="379"/>
      <c r="J50" s="379"/>
      <c r="K50" s="379"/>
      <c r="L50" s="379"/>
      <c r="M50" s="379"/>
      <c r="N50" s="379"/>
      <c r="O50" s="379"/>
      <c r="P50" s="379"/>
      <c r="Q50" s="379"/>
      <c r="R50" s="380"/>
      <c r="S50" s="380"/>
    </row>
    <row r="51" spans="1:19" ht="15">
      <c r="A51" s="361"/>
      <c r="B51" s="361"/>
      <c r="C51" s="361"/>
      <c r="D51" s="361"/>
      <c r="E51" s="361"/>
      <c r="F51" s="361"/>
      <c r="G51" s="381"/>
      <c r="H51" s="381"/>
      <c r="I51" s="381"/>
      <c r="J51" s="381"/>
      <c r="K51" s="381"/>
      <c r="L51" s="381"/>
      <c r="M51" s="381"/>
      <c r="N51" s="381"/>
      <c r="O51" s="381"/>
      <c r="P51" s="381"/>
      <c r="Q51" s="381"/>
      <c r="R51" s="381"/>
      <c r="S51" s="381"/>
    </row>
    <row r="52" spans="1:19" ht="15">
      <c r="A52" s="361" t="s">
        <v>312</v>
      </c>
      <c r="B52" s="361"/>
      <c r="C52" s="361"/>
      <c r="D52" s="361"/>
      <c r="E52" s="361"/>
      <c r="F52" s="361"/>
      <c r="G52" s="381"/>
      <c r="H52" s="381"/>
      <c r="I52" s="381"/>
      <c r="J52" s="381"/>
      <c r="K52" s="381"/>
      <c r="L52" s="381"/>
      <c r="M52" s="381"/>
      <c r="N52" s="381"/>
      <c r="O52" s="381"/>
      <c r="P52" s="381"/>
      <c r="Q52" s="381"/>
      <c r="R52" s="381"/>
      <c r="S52" s="381"/>
    </row>
    <row r="53" spans="1:19" ht="15">
      <c r="A53" s="382"/>
      <c r="B53" s="382"/>
      <c r="C53" s="382"/>
      <c r="D53" s="382"/>
      <c r="E53" s="382"/>
      <c r="F53" s="382"/>
      <c r="G53" s="383"/>
      <c r="H53" s="383"/>
      <c r="I53" s="383"/>
      <c r="J53" s="383"/>
      <c r="K53" s="383"/>
      <c r="L53" s="383"/>
      <c r="M53" s="383"/>
      <c r="N53" s="383"/>
      <c r="O53" s="383"/>
      <c r="P53" s="383"/>
      <c r="Q53" s="383"/>
      <c r="R53" s="383"/>
      <c r="S53" s="382"/>
    </row>
    <row r="54" spans="1:19" ht="15">
      <c r="A54" s="348"/>
      <c r="B54" s="348"/>
      <c r="C54" s="348"/>
      <c r="D54" s="348"/>
      <c r="E54" s="348"/>
      <c r="F54" s="348"/>
      <c r="G54" s="348"/>
      <c r="H54" s="348"/>
      <c r="I54" s="348"/>
      <c r="J54" s="348"/>
      <c r="K54" s="348"/>
      <c r="L54" s="348"/>
      <c r="M54" s="348"/>
      <c r="N54" s="348"/>
      <c r="O54" s="348"/>
      <c r="P54" s="348"/>
      <c r="Q54" s="348"/>
      <c r="R54" s="348"/>
      <c r="S54" s="348"/>
    </row>
    <row r="55" spans="1:6" ht="15">
      <c r="A55" s="449" t="s">
        <v>313</v>
      </c>
      <c r="B55" s="449"/>
      <c r="C55" s="449"/>
      <c r="D55" s="449"/>
      <c r="E55" s="449"/>
      <c r="F55" s="449"/>
    </row>
    <row r="56" spans="7:19" ht="15">
      <c r="G56" s="384"/>
      <c r="H56" s="384"/>
      <c r="I56" s="384"/>
      <c r="J56" s="384"/>
      <c r="K56" s="384"/>
      <c r="L56" s="384"/>
      <c r="M56" s="384"/>
      <c r="N56" s="384"/>
      <c r="O56" s="384"/>
      <c r="P56" s="384"/>
      <c r="Q56" s="384"/>
      <c r="R56" s="384"/>
      <c r="S56" s="384"/>
    </row>
  </sheetData>
  <sheetProtection/>
  <mergeCells count="4">
    <mergeCell ref="A5:S5"/>
    <mergeCell ref="A6:F6"/>
    <mergeCell ref="R8:S8"/>
    <mergeCell ref="A55:F55"/>
  </mergeCells>
  <hyperlinks>
    <hyperlink ref="A55" location="Contents!A1" display="Back to Table of Contents"/>
    <hyperlink ref="A2" r:id="rId1" display="www.cbo.gov/publication/57218"/>
  </hyperlinks>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Treasury</dc:creator>
  <cp:keywords/>
  <dc:description/>
  <cp:lastModifiedBy>Microsoft Office User</cp:lastModifiedBy>
  <cp:lastPrinted>2019-10-31T14:48:47Z</cp:lastPrinted>
  <dcterms:created xsi:type="dcterms:W3CDTF">2019-07-24T16:20:44Z</dcterms:created>
  <dcterms:modified xsi:type="dcterms:W3CDTF">2021-11-09T22:22:00Z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